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480" windowHeight="8130"/>
  </bookViews>
  <sheets>
    <sheet name="HFZ Standards" sheetId="2" r:id="rId1"/>
    <sheet name="Smart Score Sheet (20m)" sheetId="8" r:id="rId2"/>
    <sheet name="Smart Score Sheet (15m)" sheetId="1" r:id="rId3"/>
    <sheet name="Manual Score Sheet" sheetId="7" r:id="rId4"/>
  </sheets>
  <definedNames>
    <definedName name="_xlnm.Print_Area" localSheetId="3">'Manual Score Sheet'!$A$1:$M$47</definedName>
    <definedName name="_xlnm.Print_Area" localSheetId="2">'Smart Score Sheet (15m)'!$A$2:$T$48</definedName>
    <definedName name="_xlnm.Print_Area" localSheetId="1">'Smart Score Sheet (20m)'!$A$2:$T$48</definedName>
  </definedNames>
  <calcPr calcId="125725"/>
</workbook>
</file>

<file path=xl/calcChain.xml><?xml version="1.0" encoding="utf-8"?>
<calcChain xmlns="http://schemas.openxmlformats.org/spreadsheetml/2006/main">
  <c r="T48" i="8"/>
  <c r="S48"/>
  <c r="G48" s="1"/>
  <c r="T47"/>
  <c r="S47"/>
  <c r="L47" s="1"/>
  <c r="T46"/>
  <c r="S46"/>
  <c r="G46" s="1"/>
  <c r="T45"/>
  <c r="S45"/>
  <c r="N45" s="1"/>
  <c r="T44"/>
  <c r="S44"/>
  <c r="P44" s="1"/>
  <c r="T43"/>
  <c r="S43"/>
  <c r="L43" s="1"/>
  <c r="T42"/>
  <c r="S42"/>
  <c r="G42" s="1"/>
  <c r="T41"/>
  <c r="S41"/>
  <c r="G41" s="1"/>
  <c r="T40"/>
  <c r="S40"/>
  <c r="P40" s="1"/>
  <c r="T39"/>
  <c r="S39"/>
  <c r="L39" s="1"/>
  <c r="T38"/>
  <c r="S38"/>
  <c r="G38" s="1"/>
  <c r="T37"/>
  <c r="S37"/>
  <c r="G37" s="1"/>
  <c r="T36"/>
  <c r="S36"/>
  <c r="P36" s="1"/>
  <c r="T35"/>
  <c r="S35"/>
  <c r="L35" s="1"/>
  <c r="T34"/>
  <c r="S34"/>
  <c r="G34" s="1"/>
  <c r="T33"/>
  <c r="S33"/>
  <c r="I33" s="1"/>
  <c r="K33" s="1"/>
  <c r="T32"/>
  <c r="S32"/>
  <c r="P32" s="1"/>
  <c r="T31"/>
  <c r="S31"/>
  <c r="L31" s="1"/>
  <c r="T30"/>
  <c r="S30"/>
  <c r="G30" s="1"/>
  <c r="S29"/>
  <c r="N29" s="1"/>
  <c r="S26"/>
  <c r="P26" s="1"/>
  <c r="S25"/>
  <c r="N25" s="1"/>
  <c r="S24"/>
  <c r="N24" s="1"/>
  <c r="S23"/>
  <c r="N23" s="1"/>
  <c r="S22"/>
  <c r="N22" s="1"/>
  <c r="S21"/>
  <c r="N21" s="1"/>
  <c r="S20"/>
  <c r="N20" s="1"/>
  <c r="S19"/>
  <c r="N19" s="1"/>
  <c r="S18"/>
  <c r="N18" s="1"/>
  <c r="S17"/>
  <c r="N17" s="1"/>
  <c r="S16"/>
  <c r="N16" s="1"/>
  <c r="S15"/>
  <c r="N15" s="1"/>
  <c r="S14"/>
  <c r="N14" s="1"/>
  <c r="S13"/>
  <c r="N13" s="1"/>
  <c r="S12"/>
  <c r="N12" s="1"/>
  <c r="S11"/>
  <c r="N11" s="1"/>
  <c r="S10"/>
  <c r="N10" s="1"/>
  <c r="S9"/>
  <c r="N9" s="1"/>
  <c r="S8"/>
  <c r="N8" s="1"/>
  <c r="S48" i="1"/>
  <c r="S47"/>
  <c r="L47" s="1"/>
  <c r="S46"/>
  <c r="P46" s="1"/>
  <c r="S45"/>
  <c r="G45" s="1"/>
  <c r="S44"/>
  <c r="G44" s="1"/>
  <c r="S43"/>
  <c r="L43" s="1"/>
  <c r="S42"/>
  <c r="N42" s="1"/>
  <c r="S41"/>
  <c r="L41" s="1"/>
  <c r="S40"/>
  <c r="P40" s="1"/>
  <c r="S39"/>
  <c r="L39" s="1"/>
  <c r="S38"/>
  <c r="I38" s="1"/>
  <c r="K38" s="1"/>
  <c r="S37"/>
  <c r="G37" s="1"/>
  <c r="S36"/>
  <c r="G36" s="1"/>
  <c r="S35"/>
  <c r="N35" s="1"/>
  <c r="S34"/>
  <c r="P34" s="1"/>
  <c r="S33"/>
  <c r="N33" s="1"/>
  <c r="S32"/>
  <c r="P32" s="1"/>
  <c r="S31"/>
  <c r="L31" s="1"/>
  <c r="S30"/>
  <c r="L30" s="1"/>
  <c r="S29"/>
  <c r="G29" s="1"/>
  <c r="S26"/>
  <c r="P26" s="1"/>
  <c r="S25"/>
  <c r="S24"/>
  <c r="S23"/>
  <c r="S22"/>
  <c r="S21"/>
  <c r="S20"/>
  <c r="S19"/>
  <c r="S18"/>
  <c r="S17"/>
  <c r="S16"/>
  <c r="S15"/>
  <c r="S14"/>
  <c r="S13"/>
  <c r="S12"/>
  <c r="S11"/>
  <c r="S10"/>
  <c r="S9"/>
  <c r="S8"/>
  <c r="L45" i="8"/>
  <c r="P41"/>
  <c r="G32"/>
  <c r="S7"/>
  <c r="N7" s="1"/>
  <c r="P46" l="1"/>
  <c r="P42"/>
  <c r="L42"/>
  <c r="P38"/>
  <c r="L38"/>
  <c r="L46"/>
  <c r="L30"/>
  <c r="P30"/>
  <c r="G33"/>
  <c r="I46" i="1"/>
  <c r="K46" s="1"/>
  <c r="L29" i="8"/>
  <c r="L34"/>
  <c r="P34"/>
  <c r="G36"/>
  <c r="L32"/>
  <c r="L36"/>
  <c r="L44"/>
  <c r="I29"/>
  <c r="K29" s="1"/>
  <c r="G29"/>
  <c r="P37"/>
  <c r="G31"/>
  <c r="N37"/>
  <c r="I41"/>
  <c r="K41" s="1"/>
  <c r="N44"/>
  <c r="G47"/>
  <c r="N41"/>
  <c r="L41"/>
  <c r="G45"/>
  <c r="N33"/>
  <c r="I37"/>
  <c r="K37" s="1"/>
  <c r="L40"/>
  <c r="G44"/>
  <c r="G40"/>
  <c r="P45"/>
  <c r="I45"/>
  <c r="K45" s="1"/>
  <c r="P33"/>
  <c r="L37"/>
  <c r="P29"/>
  <c r="L33"/>
  <c r="N36"/>
  <c r="G39"/>
  <c r="I31"/>
  <c r="K31" s="1"/>
  <c r="I39"/>
  <c r="K39" s="1"/>
  <c r="I47"/>
  <c r="K47" s="1"/>
  <c r="I35"/>
  <c r="K35" s="1"/>
  <c r="I43"/>
  <c r="K43" s="1"/>
  <c r="N32"/>
  <c r="G35"/>
  <c r="N40"/>
  <c r="G43"/>
  <c r="I32"/>
  <c r="K32" s="1"/>
  <c r="I36"/>
  <c r="K36" s="1"/>
  <c r="I40"/>
  <c r="K40" s="1"/>
  <c r="I44"/>
  <c r="K44" s="1"/>
  <c r="N30"/>
  <c r="N34"/>
  <c r="N38"/>
  <c r="N42"/>
  <c r="N46"/>
  <c r="P31"/>
  <c r="P39"/>
  <c r="P47"/>
  <c r="P30" i="1"/>
  <c r="I30" i="8"/>
  <c r="K30" s="1"/>
  <c r="N31"/>
  <c r="I34"/>
  <c r="K34" s="1"/>
  <c r="N35"/>
  <c r="I38"/>
  <c r="K38" s="1"/>
  <c r="N39"/>
  <c r="I42"/>
  <c r="K42" s="1"/>
  <c r="N43"/>
  <c r="I46"/>
  <c r="K46" s="1"/>
  <c r="N47"/>
  <c r="P35"/>
  <c r="P43"/>
  <c r="N46" i="1"/>
  <c r="N26" i="8"/>
  <c r="I26"/>
  <c r="K26" s="1"/>
  <c r="G26"/>
  <c r="L26"/>
  <c r="I42" i="1"/>
  <c r="K42" s="1"/>
  <c r="G30"/>
  <c r="P38"/>
  <c r="G34"/>
  <c r="I47"/>
  <c r="K47" s="1"/>
  <c r="N38"/>
  <c r="I30"/>
  <c r="K30" s="1"/>
  <c r="N30"/>
  <c r="L46"/>
  <c r="G46"/>
  <c r="G38"/>
  <c r="L38"/>
  <c r="G39"/>
  <c r="N34"/>
  <c r="I34"/>
  <c r="K34" s="1"/>
  <c r="P44"/>
  <c r="L34"/>
  <c r="I35"/>
  <c r="K35" s="1"/>
  <c r="I39"/>
  <c r="K39" s="1"/>
  <c r="I36"/>
  <c r="K36" s="1"/>
  <c r="L36"/>
  <c r="P36"/>
  <c r="I37"/>
  <c r="K37" s="1"/>
  <c r="N31"/>
  <c r="P39"/>
  <c r="I45"/>
  <c r="K45" s="1"/>
  <c r="L44"/>
  <c r="I31"/>
  <c r="K31" s="1"/>
  <c r="I44"/>
  <c r="K44" s="1"/>
  <c r="N47"/>
  <c r="L37"/>
  <c r="P47"/>
  <c r="P35"/>
  <c r="I29"/>
  <c r="K29" s="1"/>
  <c r="L29"/>
  <c r="L45"/>
  <c r="P42"/>
  <c r="G43"/>
  <c r="N43"/>
  <c r="G42"/>
  <c r="L42"/>
  <c r="G35"/>
  <c r="I43"/>
  <c r="K43" s="1"/>
  <c r="G47"/>
  <c r="L35"/>
  <c r="N39"/>
  <c r="P33"/>
  <c r="P43"/>
  <c r="N41"/>
  <c r="G33"/>
  <c r="P31"/>
  <c r="G31"/>
  <c r="L33"/>
  <c r="P41"/>
  <c r="I33"/>
  <c r="K33" s="1"/>
  <c r="I41"/>
  <c r="K41" s="1"/>
  <c r="G41"/>
  <c r="I32"/>
  <c r="K32" s="1"/>
  <c r="I40"/>
  <c r="K40" s="1"/>
  <c r="N32"/>
  <c r="N40"/>
  <c r="P29"/>
  <c r="P37"/>
  <c r="P45"/>
  <c r="G40"/>
  <c r="L32"/>
  <c r="L40"/>
  <c r="N29"/>
  <c r="N37"/>
  <c r="N45"/>
  <c r="G32"/>
  <c r="N36"/>
  <c r="N44"/>
  <c r="N26"/>
  <c r="I26"/>
  <c r="K26" s="1"/>
  <c r="G26"/>
  <c r="L26"/>
  <c r="L14" i="8"/>
  <c r="G13"/>
  <c r="L8"/>
  <c r="G7"/>
  <c r="L12"/>
  <c r="L22"/>
  <c r="L17"/>
  <c r="L23"/>
  <c r="L7"/>
  <c r="L13"/>
  <c r="G23"/>
  <c r="L15"/>
  <c r="L24"/>
  <c r="G15"/>
  <c r="L21"/>
  <c r="L10"/>
  <c r="G17"/>
  <c r="L19"/>
  <c r="L9"/>
  <c r="L16"/>
  <c r="L25"/>
  <c r="G19"/>
  <c r="G9"/>
  <c r="L11"/>
  <c r="L18"/>
  <c r="G25"/>
  <c r="G21"/>
  <c r="G11"/>
  <c r="L20"/>
  <c r="G8"/>
  <c r="G10"/>
  <c r="G12"/>
  <c r="G14"/>
  <c r="G16"/>
  <c r="G18"/>
  <c r="G20"/>
  <c r="G22"/>
  <c r="G24"/>
  <c r="I7"/>
  <c r="K7" s="1"/>
  <c r="I8"/>
  <c r="K8" s="1"/>
  <c r="I9"/>
  <c r="K9" s="1"/>
  <c r="I10"/>
  <c r="K10" s="1"/>
  <c r="I11"/>
  <c r="K11" s="1"/>
  <c r="I12"/>
  <c r="K12" s="1"/>
  <c r="I13"/>
  <c r="K13" s="1"/>
  <c r="I14"/>
  <c r="K14" s="1"/>
  <c r="I15"/>
  <c r="K15" s="1"/>
  <c r="I16"/>
  <c r="K16" s="1"/>
  <c r="I17"/>
  <c r="K17" s="1"/>
  <c r="I18"/>
  <c r="K18" s="1"/>
  <c r="I19"/>
  <c r="K19" s="1"/>
  <c r="I20"/>
  <c r="K20" s="1"/>
  <c r="I21"/>
  <c r="K21" s="1"/>
  <c r="I22"/>
  <c r="K22" s="1"/>
  <c r="I23"/>
  <c r="K23" s="1"/>
  <c r="I24"/>
  <c r="K24" s="1"/>
  <c r="I25"/>
  <c r="K25" s="1"/>
  <c r="P48"/>
  <c r="L48"/>
  <c r="P7"/>
  <c r="P8"/>
  <c r="P9"/>
  <c r="P10"/>
  <c r="P11"/>
  <c r="P12"/>
  <c r="P13"/>
  <c r="P14"/>
  <c r="P15"/>
  <c r="P16"/>
  <c r="P17"/>
  <c r="P18"/>
  <c r="P19"/>
  <c r="P20"/>
  <c r="P21"/>
  <c r="P22"/>
  <c r="P23"/>
  <c r="P24"/>
  <c r="P25"/>
  <c r="I48"/>
  <c r="K48" s="1"/>
  <c r="N48"/>
  <c r="S7" i="1"/>
  <c r="P23" l="1"/>
  <c r="N23"/>
  <c r="L23"/>
  <c r="I23"/>
  <c r="K23" s="1"/>
  <c r="I14"/>
  <c r="K14" s="1"/>
  <c r="P14"/>
  <c r="N14"/>
  <c r="L14"/>
  <c r="G21"/>
  <c r="P21"/>
  <c r="N21"/>
  <c r="L21"/>
  <c r="I21"/>
  <c r="K21" s="1"/>
  <c r="P20"/>
  <c r="N20"/>
  <c r="L20"/>
  <c r="I20"/>
  <c r="K20" s="1"/>
  <c r="G19"/>
  <c r="L19"/>
  <c r="P19"/>
  <c r="N19"/>
  <c r="I19"/>
  <c r="K19" s="1"/>
  <c r="G10"/>
  <c r="P10"/>
  <c r="N10"/>
  <c r="L10"/>
  <c r="I10"/>
  <c r="K10" s="1"/>
  <c r="G18"/>
  <c r="L18"/>
  <c r="I18"/>
  <c r="K18" s="1"/>
  <c r="P18"/>
  <c r="N18"/>
  <c r="G48"/>
  <c r="P48"/>
  <c r="N48"/>
  <c r="L48"/>
  <c r="I48"/>
  <c r="K48" s="1"/>
  <c r="P9"/>
  <c r="N9"/>
  <c r="L9"/>
  <c r="I9"/>
  <c r="K9" s="1"/>
  <c r="P17"/>
  <c r="N17"/>
  <c r="L17"/>
  <c r="I17"/>
  <c r="K17" s="1"/>
  <c r="P25"/>
  <c r="N25"/>
  <c r="L25"/>
  <c r="I25"/>
  <c r="K25" s="1"/>
  <c r="G8"/>
  <c r="P8"/>
  <c r="N8"/>
  <c r="L8"/>
  <c r="I8"/>
  <c r="K8" s="1"/>
  <c r="G16"/>
  <c r="P16"/>
  <c r="N16"/>
  <c r="L16"/>
  <c r="I16"/>
  <c r="K16" s="1"/>
  <c r="G24"/>
  <c r="P24"/>
  <c r="N24"/>
  <c r="L24"/>
  <c r="I24"/>
  <c r="K24" s="1"/>
  <c r="G13"/>
  <c r="P13"/>
  <c r="N13"/>
  <c r="L13"/>
  <c r="I13"/>
  <c r="K13" s="1"/>
  <c r="P7"/>
  <c r="N7"/>
  <c r="L7"/>
  <c r="I7"/>
  <c r="K7" s="1"/>
  <c r="P12"/>
  <c r="N12"/>
  <c r="L12"/>
  <c r="I12"/>
  <c r="K12" s="1"/>
  <c r="P15"/>
  <c r="N15"/>
  <c r="L15"/>
  <c r="I15"/>
  <c r="K15" s="1"/>
  <c r="I22"/>
  <c r="K22" s="1"/>
  <c r="P22"/>
  <c r="N22"/>
  <c r="L22"/>
  <c r="G11"/>
  <c r="I11"/>
  <c r="K11" s="1"/>
  <c r="P11"/>
  <c r="N11"/>
  <c r="L11"/>
  <c r="G14"/>
  <c r="G9"/>
  <c r="G17"/>
  <c r="G25"/>
  <c r="G7"/>
  <c r="G15"/>
  <c r="G23"/>
  <c r="G12"/>
  <c r="G20"/>
  <c r="G22"/>
</calcChain>
</file>

<file path=xl/sharedStrings.xml><?xml version="1.0" encoding="utf-8"?>
<sst xmlns="http://schemas.openxmlformats.org/spreadsheetml/2006/main" count="255" uniqueCount="73">
  <si>
    <t>Name</t>
  </si>
  <si>
    <t>Curl-Ups</t>
  </si>
  <si>
    <t>Push-Ups</t>
  </si>
  <si>
    <t>Left</t>
  </si>
  <si>
    <t>Right</t>
  </si>
  <si>
    <t>(M or F)</t>
  </si>
  <si>
    <t>PACER</t>
  </si>
  <si>
    <t>(# laps)</t>
  </si>
  <si>
    <t>(#)</t>
  </si>
  <si>
    <r>
      <t xml:space="preserve">Back-Saver           Sit &amp; Reach </t>
    </r>
    <r>
      <rPr>
        <sz val="11"/>
        <color theme="1"/>
        <rFont val="Calibri"/>
        <family val="2"/>
        <scheme val="minor"/>
      </rPr>
      <t>(in.)</t>
    </r>
  </si>
  <si>
    <t>One-Mile Run</t>
  </si>
  <si>
    <t>(min: sec)</t>
  </si>
  <si>
    <t>CPFT Score Sheet</t>
  </si>
  <si>
    <t>FITNESSGRAM Standards for Healthy Fitness Zone</t>
  </si>
  <si>
    <t>RUN     +</t>
  </si>
  <si>
    <t>2  of  3</t>
  </si>
  <si>
    <t xml:space="preserve">PACER (20m) laps </t>
  </si>
  <si>
    <t>Mile run</t>
  </si>
  <si>
    <t>Curl-up</t>
  </si>
  <si>
    <r>
      <t>90</t>
    </r>
    <r>
      <rPr>
        <b/>
        <sz val="11"/>
        <color theme="1"/>
        <rFont val="Calibri"/>
        <family val="2"/>
      </rPr>
      <t>° push-up</t>
    </r>
  </si>
  <si>
    <t>Sit-and-reach</t>
  </si>
  <si>
    <t>Age</t>
  </si>
  <si>
    <t>(no. completed)</t>
  </si>
  <si>
    <t>(min:sec)</t>
  </si>
  <si>
    <t>(avg. inches)</t>
  </si>
  <si>
    <t>Males</t>
  </si>
  <si>
    <t>18+</t>
  </si>
  <si>
    <t>Females</t>
  </si>
  <si>
    <t>PACER HFZ</t>
  </si>
  <si>
    <t>One-Mile Run HFZ</t>
  </si>
  <si>
    <t>Curl-Ups HFZ</t>
  </si>
  <si>
    <t>Push-Ups HFZ</t>
  </si>
  <si>
    <t>10M</t>
  </si>
  <si>
    <t>11M</t>
  </si>
  <si>
    <t>12M</t>
  </si>
  <si>
    <t>13M</t>
  </si>
  <si>
    <t>14M</t>
  </si>
  <si>
    <t>15M</t>
  </si>
  <si>
    <t>16M</t>
  </si>
  <si>
    <t>17M</t>
  </si>
  <si>
    <t>18M</t>
  </si>
  <si>
    <t>19M</t>
  </si>
  <si>
    <t>20M</t>
  </si>
  <si>
    <t>19F</t>
  </si>
  <si>
    <t>20F</t>
  </si>
  <si>
    <t>10F</t>
  </si>
  <si>
    <t>11F</t>
  </si>
  <si>
    <t>12F</t>
  </si>
  <si>
    <t>13F</t>
  </si>
  <si>
    <t>14F</t>
  </si>
  <si>
    <t>15F</t>
  </si>
  <si>
    <t>16F</t>
  </si>
  <si>
    <t>17F</t>
  </si>
  <si>
    <t xml:space="preserve">CAPID </t>
  </si>
  <si>
    <t>Optional</t>
  </si>
  <si>
    <t>Sit-and-reach HFZ</t>
  </si>
  <si>
    <t>HFZ Credential?</t>
  </si>
  <si>
    <t>Run + 2/3</t>
  </si>
  <si>
    <t>Unit:</t>
  </si>
  <si>
    <t>Date:</t>
  </si>
  <si>
    <t>Phase I?</t>
  </si>
  <si>
    <t>Name*</t>
  </si>
  <si>
    <t>Age*</t>
  </si>
  <si>
    <t>Sex*</t>
  </si>
  <si>
    <t>Instructions:  The Smart Score Sheet will put in the HFZ standard for each cadet when the age and sex are entered.  Print the sheet and fill in the cadets' scores manually.  If you wish you may then enter the scores into this sheet.  Scores in the HFZ will turn green.  The sheet may then be saved for your records.</t>
  </si>
  <si>
    <t>Sex</t>
  </si>
  <si>
    <t xml:space="preserve">PACER (15m) laps </t>
  </si>
  <si>
    <t>18F</t>
  </si>
  <si>
    <t xml:space="preserve"> 15m PACER</t>
  </si>
  <si>
    <t>15m</t>
  </si>
  <si>
    <t>20m PACER</t>
  </si>
  <si>
    <t>20m</t>
  </si>
  <si>
    <t>f</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</si>
</sst>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18"/>
      <color theme="1"/>
      <name val="Calibri"/>
      <family val="2"/>
      <scheme val="minor"/>
    </font>
    <font>
      <b/>
      <sz val="22"/>
      <color theme="1"/>
      <name val="Calibri"/>
      <family val="2"/>
      <scheme val="minor"/>
    </font>
    <font>
      <b/>
      <sz val="14"/>
      <color theme="1"/>
      <name val="Calibri"/>
      <family val="2"/>
      <scheme val="minor"/>
    </font>
    <font>
      <b/>
      <sz val="11"/>
      <color theme="1"/>
      <name val="Calibri"/>
      <family val="2"/>
    </font>
    <font>
      <sz val="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22">
    <xf numFmtId="0" fontId="0" fillId="0" borderId="0" xfId="0"/>
    <xf numFmtId="0" fontId="4" fillId="0" borderId="0" xfId="0" applyFont="1" applyFill="1" applyBorder="1" applyAlignment="1">
      <alignment horizontal="center"/>
    </xf>
    <xf numFmtId="0" fontId="0" fillId="0" borderId="0" xfId="0" applyFill="1" applyBorder="1"/>
    <xf numFmtId="0" fontId="1" fillId="0" borderId="0"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14"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0" xfId="0" applyBorder="1" applyAlignment="1">
      <alignment horizontal="center"/>
    </xf>
    <xf numFmtId="0" fontId="0" fillId="0" borderId="9" xfId="0" applyBorder="1" applyAlignment="1">
      <alignment horizontal="center"/>
    </xf>
    <xf numFmtId="20" fontId="0" fillId="0" borderId="15"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20" fontId="0" fillId="0" borderId="17" xfId="0" applyNumberFormat="1" applyBorder="1" applyAlignment="1">
      <alignment horizontal="center"/>
    </xf>
    <xf numFmtId="0" fontId="0" fillId="0" borderId="17" xfId="0" applyBorder="1" applyAlignment="1">
      <alignment horizontal="center"/>
    </xf>
    <xf numFmtId="0" fontId="0" fillId="0" borderId="2" xfId="0" applyBorder="1" applyAlignment="1">
      <alignment horizontal="center"/>
    </xf>
    <xf numFmtId="0" fontId="0" fillId="0" borderId="14" xfId="0" applyBorder="1" applyAlignment="1">
      <alignment horizontal="center"/>
    </xf>
    <xf numFmtId="20" fontId="0" fillId="0" borderId="11" xfId="0" applyNumberFormat="1" applyBorder="1" applyAlignment="1">
      <alignment horizontal="center"/>
    </xf>
    <xf numFmtId="0" fontId="0" fillId="0" borderId="11" xfId="0" applyBorder="1" applyAlignment="1">
      <alignment horizontal="center"/>
    </xf>
    <xf numFmtId="0" fontId="1" fillId="0" borderId="3" xfId="0" applyFont="1" applyBorder="1" applyAlignment="1">
      <alignment horizontal="center" vertical="center" textRotation="255"/>
    </xf>
    <xf numFmtId="0" fontId="0" fillId="0" borderId="3" xfId="0" applyBorder="1" applyAlignment="1">
      <alignment horizontal="center"/>
    </xf>
    <xf numFmtId="20" fontId="0" fillId="0" borderId="3" xfId="0" applyNumberFormat="1" applyBorder="1" applyAlignment="1">
      <alignment horizontal="center"/>
    </xf>
    <xf numFmtId="0" fontId="6" fillId="0" borderId="13" xfId="0" applyFont="1" applyFill="1" applyBorder="1" applyAlignment="1">
      <alignment horizontal="center" vertical="center" wrapText="1"/>
    </xf>
    <xf numFmtId="20" fontId="0" fillId="3" borderId="4" xfId="0" applyNumberFormat="1" applyFill="1" applyBorder="1" applyAlignment="1">
      <alignment horizontal="center"/>
    </xf>
    <xf numFmtId="20" fontId="0" fillId="3" borderId="25" xfId="0" applyNumberFormat="1" applyFill="1" applyBorder="1" applyAlignment="1">
      <alignment horizontal="center"/>
    </xf>
    <xf numFmtId="0" fontId="0" fillId="3" borderId="25" xfId="0" applyFill="1" applyBorder="1" applyAlignment="1">
      <alignment horizontal="center"/>
    </xf>
    <xf numFmtId="0" fontId="0" fillId="3" borderId="24"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23" xfId="0" applyFill="1" applyBorder="1" applyAlignment="1">
      <alignment horizontal="center"/>
    </xf>
    <xf numFmtId="0" fontId="0" fillId="0" borderId="0" xfId="0" applyFill="1"/>
    <xf numFmtId="0" fontId="0" fillId="0" borderId="0" xfId="0"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0" xfId="0" applyFont="1" applyFill="1" applyAlignment="1">
      <alignment horizontal="center"/>
    </xf>
    <xf numFmtId="0" fontId="0" fillId="0" borderId="26" xfId="0" applyFill="1" applyBorder="1" applyAlignment="1">
      <alignment horizontal="center" wrapText="1"/>
    </xf>
    <xf numFmtId="0" fontId="1" fillId="0" borderId="6" xfId="0" applyFont="1" applyFill="1" applyBorder="1" applyAlignment="1">
      <alignment horizontal="center" vertical="center"/>
    </xf>
    <xf numFmtId="0" fontId="0" fillId="0" borderId="7" xfId="0" applyFill="1" applyBorder="1" applyAlignment="1">
      <alignment horizontal="center" wrapText="1"/>
    </xf>
    <xf numFmtId="0" fontId="0" fillId="0" borderId="22" xfId="0" applyFill="1" applyBorder="1" applyAlignment="1">
      <alignment horizontal="center" wrapText="1"/>
    </xf>
    <xf numFmtId="0" fontId="0" fillId="0" borderId="5" xfId="0" applyFill="1" applyBorder="1" applyAlignment="1">
      <alignment horizontal="center" wrapText="1"/>
    </xf>
    <xf numFmtId="0" fontId="0" fillId="0" borderId="23" xfId="0" applyFill="1" applyBorder="1" applyAlignment="1">
      <alignment horizontal="center" wrapText="1"/>
    </xf>
    <xf numFmtId="0" fontId="1" fillId="0" borderId="2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28" xfId="0" applyFill="1" applyBorder="1" applyAlignment="1">
      <alignment horizontal="center" wrapText="1"/>
    </xf>
    <xf numFmtId="0" fontId="0" fillId="0" borderId="8" xfId="0" applyFill="1" applyBorder="1" applyAlignment="1">
      <alignment horizontal="center" wrapText="1"/>
    </xf>
    <xf numFmtId="0" fontId="0" fillId="0" borderId="0" xfId="0" applyFont="1" applyFill="1"/>
    <xf numFmtId="0" fontId="0" fillId="0" borderId="18" xfId="0" applyFill="1" applyBorder="1" applyAlignment="1">
      <alignment horizontal="left"/>
    </xf>
    <xf numFmtId="0" fontId="0" fillId="0" borderId="11" xfId="0" applyFill="1" applyBorder="1" applyAlignment="1">
      <alignment horizontal="left"/>
    </xf>
    <xf numFmtId="0" fontId="0" fillId="0" borderId="4" xfId="0" applyFill="1" applyBorder="1" applyAlignment="1">
      <alignment horizontal="center"/>
    </xf>
    <xf numFmtId="0" fontId="0" fillId="0" borderId="14"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 xfId="0" applyFill="1" applyBorder="1" applyAlignment="1">
      <alignment horizontal="center"/>
    </xf>
    <xf numFmtId="0" fontId="0" fillId="0" borderId="11" xfId="0" applyFill="1" applyBorder="1"/>
    <xf numFmtId="0" fontId="0" fillId="0" borderId="1" xfId="0" applyFill="1" applyBorder="1" applyAlignment="1">
      <alignment horizontal="left"/>
    </xf>
    <xf numFmtId="0" fontId="0" fillId="0" borderId="12" xfId="0" applyFill="1" applyBorder="1" applyAlignment="1">
      <alignment horizontal="left"/>
    </xf>
    <xf numFmtId="0" fontId="0" fillId="0" borderId="1" xfId="0" applyFill="1" applyBorder="1" applyAlignment="1">
      <alignment horizontal="center"/>
    </xf>
    <xf numFmtId="20" fontId="0" fillId="0" borderId="25" xfId="0" applyNumberFormat="1" applyFill="1" applyBorder="1" applyAlignment="1">
      <alignment horizontal="center"/>
    </xf>
    <xf numFmtId="0" fontId="0" fillId="0" borderId="13" xfId="0" applyFill="1" applyBorder="1" applyAlignment="1">
      <alignment horizontal="center"/>
    </xf>
    <xf numFmtId="0" fontId="0" fillId="0" borderId="26" xfId="0" applyFill="1" applyBorder="1" applyAlignment="1">
      <alignment horizontal="center"/>
    </xf>
    <xf numFmtId="0" fontId="0" fillId="0" borderId="5" xfId="0" applyFill="1" applyBorder="1" applyAlignment="1">
      <alignment horizontal="center"/>
    </xf>
    <xf numFmtId="0" fontId="0" fillId="0" borderId="23" xfId="0" applyFill="1" applyBorder="1" applyAlignment="1">
      <alignment horizontal="center"/>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6" fillId="0" borderId="13"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0" fillId="0" borderId="9" xfId="0" applyFill="1" applyBorder="1" applyAlignment="1">
      <alignment horizontal="center"/>
    </xf>
    <xf numFmtId="20" fontId="0" fillId="0" borderId="15" xfId="0" applyNumberFormat="1" applyFill="1" applyBorder="1" applyAlignment="1">
      <alignment horizontal="center"/>
    </xf>
    <xf numFmtId="0" fontId="0" fillId="0" borderId="10"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20" fontId="0" fillId="0" borderId="17" xfId="0" applyNumberFormat="1" applyFill="1" applyBorder="1" applyAlignment="1">
      <alignment horizontal="center"/>
    </xf>
    <xf numFmtId="0" fontId="0" fillId="0" borderId="0" xfId="0" applyFill="1" applyBorder="1" applyAlignment="1">
      <alignment horizontal="center"/>
    </xf>
    <xf numFmtId="0" fontId="0" fillId="0" borderId="17" xfId="0" applyFill="1" applyBorder="1" applyAlignment="1">
      <alignment horizontal="center"/>
    </xf>
    <xf numFmtId="20" fontId="0" fillId="0" borderId="11" xfId="0" applyNumberFormat="1" applyFill="1" applyBorder="1" applyAlignment="1">
      <alignment horizontal="center"/>
    </xf>
    <xf numFmtId="0" fontId="0" fillId="0" borderId="11" xfId="0" applyFill="1" applyBorder="1" applyAlignment="1">
      <alignment horizontal="center"/>
    </xf>
    <xf numFmtId="0" fontId="0" fillId="0" borderId="16" xfId="0" applyFill="1" applyBorder="1"/>
    <xf numFmtId="0" fontId="0" fillId="0" borderId="14" xfId="0" applyFill="1" applyBorder="1"/>
    <xf numFmtId="20" fontId="0" fillId="3" borderId="11" xfId="0" applyNumberFormat="1" applyFill="1" applyBorder="1" applyAlignment="1">
      <alignment horizontal="center"/>
    </xf>
    <xf numFmtId="0" fontId="0" fillId="0" borderId="34" xfId="0" applyFill="1" applyBorder="1" applyAlignment="1">
      <alignment horizontal="left"/>
    </xf>
    <xf numFmtId="0" fontId="0" fillId="0" borderId="35" xfId="0" applyFill="1" applyBorder="1" applyAlignment="1">
      <alignment horizontal="left"/>
    </xf>
    <xf numFmtId="0" fontId="0" fillId="0" borderId="18" xfId="0" applyFill="1" applyBorder="1" applyAlignment="1">
      <alignment horizontal="center"/>
    </xf>
    <xf numFmtId="0" fontId="0" fillId="0" borderId="36" xfId="0" applyFill="1" applyBorder="1" applyAlignment="1">
      <alignment horizontal="center"/>
    </xf>
    <xf numFmtId="0" fontId="0" fillId="0" borderId="33" xfId="0" applyFill="1" applyBorder="1" applyAlignment="1">
      <alignment horizontal="center"/>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center"/>
    </xf>
    <xf numFmtId="0" fontId="0" fillId="0" borderId="41" xfId="0" applyFill="1" applyBorder="1" applyAlignment="1">
      <alignment horizontal="center"/>
    </xf>
    <xf numFmtId="0" fontId="0" fillId="0" borderId="34" xfId="0" applyFill="1" applyBorder="1" applyAlignment="1">
      <alignment horizontal="center"/>
    </xf>
    <xf numFmtId="20" fontId="0" fillId="0" borderId="33" xfId="0" applyNumberFormat="1" applyFill="1" applyBorder="1" applyAlignment="1">
      <alignment horizontal="center"/>
    </xf>
    <xf numFmtId="0" fontId="0" fillId="0" borderId="35" xfId="0" applyFill="1" applyBorder="1" applyAlignment="1">
      <alignment horizontal="center"/>
    </xf>
    <xf numFmtId="0" fontId="1" fillId="0" borderId="27" xfId="0" applyFont="1" applyFill="1" applyBorder="1" applyAlignment="1">
      <alignment horizontal="center" vertical="center" wrapText="1"/>
    </xf>
    <xf numFmtId="0" fontId="4" fillId="2" borderId="9"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xf>
    <xf numFmtId="0" fontId="1" fillId="0" borderId="9"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14" xfId="0" applyFont="1" applyBorder="1" applyAlignment="1">
      <alignment horizontal="center" vertical="center" textRotation="255"/>
    </xf>
    <xf numFmtId="0" fontId="4" fillId="0" borderId="0" xfId="0" applyFont="1" applyBorder="1" applyAlignment="1">
      <alignment horizontal="center"/>
    </xf>
    <xf numFmtId="0" fontId="4" fillId="0" borderId="9" xfId="0" applyFont="1" applyFill="1" applyBorder="1" applyAlignment="1">
      <alignment horizontal="center"/>
    </xf>
    <xf numFmtId="0" fontId="4" fillId="0" borderId="15" xfId="0" applyFont="1" applyFill="1" applyBorder="1" applyAlignment="1">
      <alignment horizontal="center"/>
    </xf>
    <xf numFmtId="0" fontId="4" fillId="0" borderId="10" xfId="0" applyFont="1" applyFill="1" applyBorder="1" applyAlignment="1">
      <alignment horizontal="center"/>
    </xf>
    <xf numFmtId="0" fontId="1" fillId="0" borderId="0" xfId="0" applyFont="1" applyFill="1" applyBorder="1" applyAlignment="1">
      <alignment horizontal="center" vertical="center" textRotation="255"/>
    </xf>
    <xf numFmtId="0" fontId="0" fillId="0" borderId="0" xfId="0" applyFill="1" applyAlignment="1">
      <alignment horizontal="center" wrapText="1"/>
    </xf>
    <xf numFmtId="0" fontId="3" fillId="0" borderId="0" xfId="0" applyFont="1" applyFill="1" applyAlignment="1">
      <alignment horizontal="center"/>
    </xf>
    <xf numFmtId="0" fontId="2" fillId="0" borderId="2" xfId="0" applyFont="1" applyFill="1" applyBorder="1" applyAlignment="1">
      <alignment horizontal="center"/>
    </xf>
    <xf numFmtId="0" fontId="1" fillId="0" borderId="27" xfId="0" applyFont="1" applyFill="1" applyBorder="1" applyAlignment="1">
      <alignment horizontal="center" vertical="center" wrapText="1"/>
    </xf>
    <xf numFmtId="0" fontId="1" fillId="0" borderId="29" xfId="0" applyFont="1" applyFill="1" applyBorder="1" applyAlignment="1">
      <alignment horizontal="center" vertical="center" wrapText="1"/>
    </xf>
  </cellXfs>
  <cellStyles count="1">
    <cellStyle name="Normal" xfId="0" builtinId="0"/>
  </cellStyles>
  <dxfs count="70">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C00000"/>
  </sheetPr>
  <dimension ref="A1:G46"/>
  <sheetViews>
    <sheetView tabSelected="1" workbookViewId="0">
      <selection activeCell="L20" sqref="L20"/>
    </sheetView>
  </sheetViews>
  <sheetFormatPr defaultRowHeight="15"/>
  <sheetData>
    <row r="1" spans="1:7" ht="18.75">
      <c r="A1" s="112" t="s">
        <v>13</v>
      </c>
      <c r="B1" s="112"/>
      <c r="C1" s="112"/>
      <c r="D1" s="112"/>
      <c r="E1" s="112"/>
      <c r="F1" s="112"/>
      <c r="G1" s="112"/>
    </row>
    <row r="2" spans="1:7" ht="18.75">
      <c r="A2" s="1"/>
      <c r="B2" s="1"/>
      <c r="C2" s="106" t="s">
        <v>14</v>
      </c>
      <c r="D2" s="107"/>
      <c r="E2" s="106" t="s">
        <v>15</v>
      </c>
      <c r="F2" s="108"/>
      <c r="G2" s="107"/>
    </row>
    <row r="3" spans="1:7" ht="45">
      <c r="A3" s="2"/>
      <c r="B3" s="3"/>
      <c r="C3" s="4" t="s">
        <v>16</v>
      </c>
      <c r="D3" s="5" t="s">
        <v>17</v>
      </c>
      <c r="E3" s="4" t="s">
        <v>18</v>
      </c>
      <c r="F3" s="6" t="s">
        <v>19</v>
      </c>
      <c r="G3" s="5" t="s">
        <v>20</v>
      </c>
    </row>
    <row r="4" spans="1:7">
      <c r="A4" s="2"/>
      <c r="B4" s="7" t="s">
        <v>21</v>
      </c>
      <c r="C4" s="8" t="s">
        <v>22</v>
      </c>
      <c r="D4" s="9" t="s">
        <v>23</v>
      </c>
      <c r="E4" s="8" t="s">
        <v>22</v>
      </c>
      <c r="F4" s="10" t="s">
        <v>22</v>
      </c>
      <c r="G4" s="9" t="s">
        <v>24</v>
      </c>
    </row>
    <row r="5" spans="1:7">
      <c r="A5" s="109" t="s">
        <v>25</v>
      </c>
      <c r="B5" s="11">
        <v>10</v>
      </c>
      <c r="C5" s="12">
        <v>17</v>
      </c>
      <c r="D5" s="13">
        <v>0.47916666666666669</v>
      </c>
      <c r="E5" s="11">
        <v>12</v>
      </c>
      <c r="F5" s="11">
        <v>7</v>
      </c>
      <c r="G5" s="14">
        <v>8</v>
      </c>
    </row>
    <row r="6" spans="1:7">
      <c r="A6" s="110"/>
      <c r="B6" s="15">
        <v>11</v>
      </c>
      <c r="C6" s="16">
        <v>20</v>
      </c>
      <c r="D6" s="17">
        <v>0.46527777777777773</v>
      </c>
      <c r="E6" s="15">
        <v>15</v>
      </c>
      <c r="F6" s="15">
        <v>8</v>
      </c>
      <c r="G6" s="18">
        <v>8</v>
      </c>
    </row>
    <row r="7" spans="1:7">
      <c r="A7" s="110"/>
      <c r="B7" s="15">
        <v>12</v>
      </c>
      <c r="C7" s="16">
        <v>23</v>
      </c>
      <c r="D7" s="17">
        <v>0.44444444444444442</v>
      </c>
      <c r="E7" s="15">
        <v>18</v>
      </c>
      <c r="F7" s="15">
        <v>10</v>
      </c>
      <c r="G7" s="18">
        <v>8</v>
      </c>
    </row>
    <row r="8" spans="1:7">
      <c r="A8" s="110"/>
      <c r="B8" s="15">
        <v>13</v>
      </c>
      <c r="C8" s="16">
        <v>29</v>
      </c>
      <c r="D8" s="17">
        <v>0.4069444444444445</v>
      </c>
      <c r="E8" s="15">
        <v>21</v>
      </c>
      <c r="F8" s="15">
        <v>12</v>
      </c>
      <c r="G8" s="18">
        <v>8</v>
      </c>
    </row>
    <row r="9" spans="1:7">
      <c r="A9" s="110"/>
      <c r="B9" s="15">
        <v>14</v>
      </c>
      <c r="C9" s="16">
        <v>36</v>
      </c>
      <c r="D9" s="17">
        <v>0.39027777777777778</v>
      </c>
      <c r="E9" s="15">
        <v>24</v>
      </c>
      <c r="F9" s="15">
        <v>14</v>
      </c>
      <c r="G9" s="18">
        <v>8</v>
      </c>
    </row>
    <row r="10" spans="1:7">
      <c r="A10" s="110"/>
      <c r="B10" s="15">
        <v>15</v>
      </c>
      <c r="C10" s="16">
        <v>42</v>
      </c>
      <c r="D10" s="17">
        <v>0.37777777777777777</v>
      </c>
      <c r="E10" s="15">
        <v>24</v>
      </c>
      <c r="F10" s="15">
        <v>16</v>
      </c>
      <c r="G10" s="18">
        <v>8</v>
      </c>
    </row>
    <row r="11" spans="1:7">
      <c r="A11" s="110"/>
      <c r="B11" s="15">
        <v>16</v>
      </c>
      <c r="C11" s="16">
        <v>47</v>
      </c>
      <c r="D11" s="17">
        <v>0.36249999999999999</v>
      </c>
      <c r="E11" s="15">
        <v>24</v>
      </c>
      <c r="F11" s="15">
        <v>18</v>
      </c>
      <c r="G11" s="18">
        <v>8</v>
      </c>
    </row>
    <row r="12" spans="1:7">
      <c r="A12" s="110"/>
      <c r="B12" s="15">
        <v>17</v>
      </c>
      <c r="C12" s="16">
        <v>50</v>
      </c>
      <c r="D12" s="17">
        <v>0.34861111111111115</v>
      </c>
      <c r="E12" s="15">
        <v>24</v>
      </c>
      <c r="F12" s="15">
        <v>18</v>
      </c>
      <c r="G12" s="18">
        <v>8</v>
      </c>
    </row>
    <row r="13" spans="1:7">
      <c r="A13" s="111"/>
      <c r="B13" s="19" t="s">
        <v>26</v>
      </c>
      <c r="C13" s="20">
        <v>54</v>
      </c>
      <c r="D13" s="21">
        <v>0.33611111111111108</v>
      </c>
      <c r="E13" s="19">
        <v>24</v>
      </c>
      <c r="F13" s="19">
        <v>18</v>
      </c>
      <c r="G13" s="22">
        <v>8</v>
      </c>
    </row>
    <row r="14" spans="1:7">
      <c r="A14" s="23"/>
      <c r="B14" s="24"/>
      <c r="C14" s="24"/>
      <c r="D14" s="25"/>
      <c r="E14" s="24"/>
      <c r="F14" s="24"/>
      <c r="G14" s="24"/>
    </row>
    <row r="15" spans="1:7">
      <c r="A15" s="110" t="s">
        <v>27</v>
      </c>
      <c r="B15" s="15">
        <v>10</v>
      </c>
      <c r="C15" s="16">
        <v>17</v>
      </c>
      <c r="D15" s="17">
        <v>0.47916666666666669</v>
      </c>
      <c r="E15" s="15">
        <v>12</v>
      </c>
      <c r="F15" s="15">
        <v>7</v>
      </c>
      <c r="G15" s="18">
        <v>9</v>
      </c>
    </row>
    <row r="16" spans="1:7">
      <c r="A16" s="110"/>
      <c r="B16" s="15">
        <v>11</v>
      </c>
      <c r="C16" s="16">
        <v>20</v>
      </c>
      <c r="D16" s="17">
        <v>0.46527777777777773</v>
      </c>
      <c r="E16" s="15">
        <v>15</v>
      </c>
      <c r="F16" s="15">
        <v>7</v>
      </c>
      <c r="G16" s="18">
        <v>10</v>
      </c>
    </row>
    <row r="17" spans="1:7">
      <c r="A17" s="110"/>
      <c r="B17" s="15">
        <v>12</v>
      </c>
      <c r="C17" s="16">
        <v>23</v>
      </c>
      <c r="D17" s="17">
        <v>0.44444444444444442</v>
      </c>
      <c r="E17" s="15">
        <v>18</v>
      </c>
      <c r="F17" s="15">
        <v>7</v>
      </c>
      <c r="G17" s="18">
        <v>10</v>
      </c>
    </row>
    <row r="18" spans="1:7">
      <c r="A18" s="110"/>
      <c r="B18" s="15">
        <v>13</v>
      </c>
      <c r="C18" s="16">
        <v>25</v>
      </c>
      <c r="D18" s="17">
        <v>0.43055555555555558</v>
      </c>
      <c r="E18" s="15">
        <v>18</v>
      </c>
      <c r="F18" s="15">
        <v>7</v>
      </c>
      <c r="G18" s="18">
        <v>10</v>
      </c>
    </row>
    <row r="19" spans="1:7">
      <c r="A19" s="110"/>
      <c r="B19" s="15">
        <v>14</v>
      </c>
      <c r="C19" s="16">
        <v>27</v>
      </c>
      <c r="D19" s="17">
        <v>0.42291666666666666</v>
      </c>
      <c r="E19" s="15">
        <v>18</v>
      </c>
      <c r="F19" s="15">
        <v>7</v>
      </c>
      <c r="G19" s="18">
        <v>10</v>
      </c>
    </row>
    <row r="20" spans="1:7">
      <c r="A20" s="110"/>
      <c r="B20" s="15">
        <v>15</v>
      </c>
      <c r="C20" s="16">
        <v>30</v>
      </c>
      <c r="D20" s="17">
        <v>0.4152777777777778</v>
      </c>
      <c r="E20" s="15">
        <v>18</v>
      </c>
      <c r="F20" s="15">
        <v>7</v>
      </c>
      <c r="G20" s="18">
        <v>12</v>
      </c>
    </row>
    <row r="21" spans="1:7">
      <c r="A21" s="110"/>
      <c r="B21" s="15">
        <v>16</v>
      </c>
      <c r="C21" s="16">
        <v>32</v>
      </c>
      <c r="D21" s="17">
        <v>0.4069444444444445</v>
      </c>
      <c r="E21" s="15">
        <v>18</v>
      </c>
      <c r="F21" s="15">
        <v>7</v>
      </c>
      <c r="G21" s="18">
        <v>12</v>
      </c>
    </row>
    <row r="22" spans="1:7">
      <c r="A22" s="110"/>
      <c r="B22" s="15">
        <v>17</v>
      </c>
      <c r="C22" s="16">
        <v>35</v>
      </c>
      <c r="D22" s="17">
        <v>0.39861111111111108</v>
      </c>
      <c r="E22" s="15">
        <v>18</v>
      </c>
      <c r="F22" s="15">
        <v>7</v>
      </c>
      <c r="G22" s="18">
        <v>12</v>
      </c>
    </row>
    <row r="23" spans="1:7">
      <c r="A23" s="111"/>
      <c r="B23" s="19" t="s">
        <v>26</v>
      </c>
      <c r="C23" s="20">
        <v>38</v>
      </c>
      <c r="D23" s="21">
        <v>0.39027777777777778</v>
      </c>
      <c r="E23" s="19">
        <v>18</v>
      </c>
      <c r="F23" s="19">
        <v>7</v>
      </c>
      <c r="G23" s="22">
        <v>12</v>
      </c>
    </row>
    <row r="25" spans="1:7" ht="18.75">
      <c r="A25" s="1"/>
      <c r="B25" s="1"/>
      <c r="C25" s="106" t="s">
        <v>14</v>
      </c>
      <c r="D25" s="107"/>
      <c r="E25" s="106" t="s">
        <v>15</v>
      </c>
      <c r="F25" s="108"/>
      <c r="G25" s="107"/>
    </row>
    <row r="26" spans="1:7" ht="45">
      <c r="A26" s="2"/>
      <c r="B26" s="3"/>
      <c r="C26" s="4" t="s">
        <v>66</v>
      </c>
      <c r="D26" s="5" t="s">
        <v>17</v>
      </c>
      <c r="E26" s="4" t="s">
        <v>18</v>
      </c>
      <c r="F26" s="6" t="s">
        <v>19</v>
      </c>
      <c r="G26" s="5" t="s">
        <v>20</v>
      </c>
    </row>
    <row r="27" spans="1:7">
      <c r="A27" s="2"/>
      <c r="B27" s="7" t="s">
        <v>21</v>
      </c>
      <c r="C27" s="8" t="s">
        <v>22</v>
      </c>
      <c r="D27" s="9" t="s">
        <v>23</v>
      </c>
      <c r="E27" s="8" t="s">
        <v>22</v>
      </c>
      <c r="F27" s="10" t="s">
        <v>22</v>
      </c>
      <c r="G27" s="9" t="s">
        <v>24</v>
      </c>
    </row>
    <row r="28" spans="1:7">
      <c r="A28" s="109" t="s">
        <v>25</v>
      </c>
      <c r="B28" s="11">
        <v>10</v>
      </c>
      <c r="C28" s="12">
        <v>22</v>
      </c>
      <c r="D28" s="13">
        <v>0.47916666666666669</v>
      </c>
      <c r="E28" s="11">
        <v>12</v>
      </c>
      <c r="F28" s="11">
        <v>7</v>
      </c>
      <c r="G28" s="14">
        <v>8</v>
      </c>
    </row>
    <row r="29" spans="1:7">
      <c r="A29" s="110"/>
      <c r="B29" s="15">
        <v>11</v>
      </c>
      <c r="C29" s="16">
        <v>26</v>
      </c>
      <c r="D29" s="17">
        <v>0.46527777777777773</v>
      </c>
      <c r="E29" s="15">
        <v>15</v>
      </c>
      <c r="F29" s="15">
        <v>8</v>
      </c>
      <c r="G29" s="18">
        <v>8</v>
      </c>
    </row>
    <row r="30" spans="1:7">
      <c r="A30" s="110"/>
      <c r="B30" s="15">
        <v>12</v>
      </c>
      <c r="C30" s="16">
        <v>30</v>
      </c>
      <c r="D30" s="17">
        <v>0.44444444444444442</v>
      </c>
      <c r="E30" s="15">
        <v>18</v>
      </c>
      <c r="F30" s="15">
        <v>10</v>
      </c>
      <c r="G30" s="18">
        <v>8</v>
      </c>
    </row>
    <row r="31" spans="1:7">
      <c r="A31" s="110"/>
      <c r="B31" s="15">
        <v>13</v>
      </c>
      <c r="C31" s="16">
        <v>38</v>
      </c>
      <c r="D31" s="17">
        <v>0.4069444444444445</v>
      </c>
      <c r="E31" s="15">
        <v>21</v>
      </c>
      <c r="F31" s="15">
        <v>12</v>
      </c>
      <c r="G31" s="18">
        <v>8</v>
      </c>
    </row>
    <row r="32" spans="1:7">
      <c r="A32" s="110"/>
      <c r="B32" s="15">
        <v>14</v>
      </c>
      <c r="C32" s="16">
        <v>47</v>
      </c>
      <c r="D32" s="17">
        <v>0.39027777777777778</v>
      </c>
      <c r="E32" s="15">
        <v>24</v>
      </c>
      <c r="F32" s="15">
        <v>14</v>
      </c>
      <c r="G32" s="18">
        <v>8</v>
      </c>
    </row>
    <row r="33" spans="1:7" ht="15" customHeight="1">
      <c r="A33" s="110"/>
      <c r="B33" s="15">
        <v>15</v>
      </c>
      <c r="C33" s="16">
        <v>55</v>
      </c>
      <c r="D33" s="17">
        <v>0.37777777777777777</v>
      </c>
      <c r="E33" s="15">
        <v>24</v>
      </c>
      <c r="F33" s="15">
        <v>16</v>
      </c>
      <c r="G33" s="18">
        <v>8</v>
      </c>
    </row>
    <row r="34" spans="1:7" ht="18.75" customHeight="1">
      <c r="A34" s="110"/>
      <c r="B34" s="15">
        <v>16</v>
      </c>
      <c r="C34" s="16">
        <v>61</v>
      </c>
      <c r="D34" s="17">
        <v>0.36249999999999999</v>
      </c>
      <c r="E34" s="15">
        <v>24</v>
      </c>
      <c r="F34" s="15">
        <v>18</v>
      </c>
      <c r="G34" s="18">
        <v>8</v>
      </c>
    </row>
    <row r="35" spans="1:7" ht="18.75" customHeight="1">
      <c r="A35" s="110"/>
      <c r="B35" s="15">
        <v>17</v>
      </c>
      <c r="C35" s="16">
        <v>65</v>
      </c>
      <c r="D35" s="17">
        <v>0.34861111111111115</v>
      </c>
      <c r="E35" s="15">
        <v>24</v>
      </c>
      <c r="F35" s="15">
        <v>18</v>
      </c>
      <c r="G35" s="18">
        <v>8</v>
      </c>
    </row>
    <row r="36" spans="1:7" ht="18.75" customHeight="1">
      <c r="A36" s="111"/>
      <c r="B36" s="19" t="s">
        <v>26</v>
      </c>
      <c r="C36" s="20">
        <v>70</v>
      </c>
      <c r="D36" s="21">
        <v>0.33611111111111108</v>
      </c>
      <c r="E36" s="19">
        <v>24</v>
      </c>
      <c r="F36" s="19">
        <v>18</v>
      </c>
      <c r="G36" s="22">
        <v>8</v>
      </c>
    </row>
    <row r="37" spans="1:7">
      <c r="A37" s="23"/>
      <c r="B37" s="24"/>
      <c r="C37" s="24"/>
      <c r="D37" s="25"/>
      <c r="E37" s="24"/>
      <c r="F37" s="24"/>
      <c r="G37" s="24"/>
    </row>
    <row r="38" spans="1:7">
      <c r="A38" s="110" t="s">
        <v>27</v>
      </c>
      <c r="B38" s="15">
        <v>10</v>
      </c>
      <c r="C38" s="16">
        <v>22</v>
      </c>
      <c r="D38" s="17">
        <v>0.47916666666666669</v>
      </c>
      <c r="E38" s="15">
        <v>12</v>
      </c>
      <c r="F38" s="15">
        <v>7</v>
      </c>
      <c r="G38" s="18">
        <v>9</v>
      </c>
    </row>
    <row r="39" spans="1:7">
      <c r="A39" s="110"/>
      <c r="B39" s="15">
        <v>11</v>
      </c>
      <c r="C39" s="16">
        <v>26</v>
      </c>
      <c r="D39" s="17">
        <v>0.46527777777777773</v>
      </c>
      <c r="E39" s="15">
        <v>15</v>
      </c>
      <c r="F39" s="15">
        <v>7</v>
      </c>
      <c r="G39" s="18">
        <v>10</v>
      </c>
    </row>
    <row r="40" spans="1:7">
      <c r="A40" s="110"/>
      <c r="B40" s="15">
        <v>12</v>
      </c>
      <c r="C40" s="16">
        <v>30</v>
      </c>
      <c r="D40" s="17">
        <v>0.44444444444444442</v>
      </c>
      <c r="E40" s="15">
        <v>18</v>
      </c>
      <c r="F40" s="15">
        <v>7</v>
      </c>
      <c r="G40" s="18">
        <v>10</v>
      </c>
    </row>
    <row r="41" spans="1:7">
      <c r="A41" s="110"/>
      <c r="B41" s="15">
        <v>13</v>
      </c>
      <c r="C41" s="16">
        <v>33</v>
      </c>
      <c r="D41" s="17">
        <v>0.43055555555555558</v>
      </c>
      <c r="E41" s="15">
        <v>18</v>
      </c>
      <c r="F41" s="15">
        <v>7</v>
      </c>
      <c r="G41" s="18">
        <v>10</v>
      </c>
    </row>
    <row r="42" spans="1:7">
      <c r="A42" s="110"/>
      <c r="B42" s="15">
        <v>14</v>
      </c>
      <c r="C42" s="16">
        <v>35</v>
      </c>
      <c r="D42" s="17">
        <v>0.42291666666666666</v>
      </c>
      <c r="E42" s="15">
        <v>18</v>
      </c>
      <c r="F42" s="15">
        <v>7</v>
      </c>
      <c r="G42" s="18">
        <v>10</v>
      </c>
    </row>
    <row r="43" spans="1:7">
      <c r="A43" s="110"/>
      <c r="B43" s="15">
        <v>15</v>
      </c>
      <c r="C43" s="16">
        <v>39</v>
      </c>
      <c r="D43" s="17">
        <v>0.4152777777777778</v>
      </c>
      <c r="E43" s="15">
        <v>18</v>
      </c>
      <c r="F43" s="15">
        <v>7</v>
      </c>
      <c r="G43" s="18">
        <v>12</v>
      </c>
    </row>
    <row r="44" spans="1:7">
      <c r="A44" s="110"/>
      <c r="B44" s="15">
        <v>16</v>
      </c>
      <c r="C44" s="16">
        <v>41</v>
      </c>
      <c r="D44" s="17">
        <v>0.4069444444444445</v>
      </c>
      <c r="E44" s="15">
        <v>18</v>
      </c>
      <c r="F44" s="15">
        <v>7</v>
      </c>
      <c r="G44" s="18">
        <v>12</v>
      </c>
    </row>
    <row r="45" spans="1:7">
      <c r="A45" s="110"/>
      <c r="B45" s="15">
        <v>17</v>
      </c>
      <c r="C45" s="16">
        <v>45</v>
      </c>
      <c r="D45" s="17">
        <v>0.39861111111111108</v>
      </c>
      <c r="E45" s="15">
        <v>18</v>
      </c>
      <c r="F45" s="15">
        <v>7</v>
      </c>
      <c r="G45" s="18">
        <v>12</v>
      </c>
    </row>
    <row r="46" spans="1:7">
      <c r="A46" s="111"/>
      <c r="B46" s="19" t="s">
        <v>26</v>
      </c>
      <c r="C46" s="20">
        <v>49</v>
      </c>
      <c r="D46" s="21">
        <v>0.39027777777777778</v>
      </c>
      <c r="E46" s="19">
        <v>18</v>
      </c>
      <c r="F46" s="19">
        <v>7</v>
      </c>
      <c r="G46" s="22">
        <v>12</v>
      </c>
    </row>
  </sheetData>
  <mergeCells count="9">
    <mergeCell ref="C25:D25"/>
    <mergeCell ref="E25:G25"/>
    <mergeCell ref="A28:A36"/>
    <mergeCell ref="A38:A46"/>
    <mergeCell ref="A1:G1"/>
    <mergeCell ref="C2:D2"/>
    <mergeCell ref="E2:G2"/>
    <mergeCell ref="A5:A13"/>
    <mergeCell ref="A15:A23"/>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A1:U76"/>
  <sheetViews>
    <sheetView zoomScaleNormal="100" zoomScaleSheetLayoutView="90" workbookViewId="0">
      <selection activeCell="N90" sqref="N90"/>
    </sheetView>
  </sheetViews>
  <sheetFormatPr defaultRowHeight="15"/>
  <cols>
    <col min="1" max="1" width="4" style="34" bestFit="1" customWidth="1"/>
    <col min="2" max="2" width="10.28515625" style="34" customWidth="1"/>
    <col min="3" max="3" width="27.140625" style="34" customWidth="1"/>
    <col min="4" max="4" width="6" style="34" customWidth="1"/>
    <col min="5" max="5" width="7.7109375" style="34" customWidth="1"/>
    <col min="6" max="6" width="6.28515625" style="34" customWidth="1"/>
    <col min="7" max="7" width="7.5703125" style="34" customWidth="1"/>
    <col min="8" max="8" width="7.42578125" style="34" customWidth="1"/>
    <col min="9" max="9" width="10.140625" style="34" customWidth="1"/>
    <col min="10" max="10" width="10" style="34" customWidth="1"/>
    <col min="11" max="11" width="10" style="34" hidden="1" customWidth="1"/>
    <col min="12" max="12" width="10" style="34" customWidth="1"/>
    <col min="13" max="14" width="9.42578125" style="34" customWidth="1"/>
    <col min="15" max="15" width="11.28515625" style="34" bestFit="1" customWidth="1"/>
    <col min="16" max="16" width="11.28515625" style="34" customWidth="1"/>
    <col min="17" max="17" width="5.5703125" style="34" customWidth="1"/>
    <col min="18" max="18" width="5.5703125" style="34" bestFit="1" customWidth="1"/>
    <col min="19" max="19" width="9.140625" style="34" hidden="1" customWidth="1"/>
    <col min="20" max="20" width="13.5703125" style="34" customWidth="1"/>
    <col min="21" max="16384" width="9.140625" style="34"/>
  </cols>
  <sheetData>
    <row r="1" spans="1:21" ht="33" customHeight="1">
      <c r="B1" s="117" t="s">
        <v>64</v>
      </c>
      <c r="C1" s="117"/>
      <c r="D1" s="117"/>
      <c r="E1" s="117"/>
      <c r="F1" s="117"/>
      <c r="G1" s="117"/>
      <c r="H1" s="117"/>
      <c r="I1" s="117"/>
      <c r="J1" s="117"/>
      <c r="K1" s="117"/>
      <c r="L1" s="117"/>
      <c r="M1" s="117"/>
      <c r="N1" s="117"/>
      <c r="O1" s="117"/>
      <c r="P1" s="117"/>
      <c r="Q1" s="117"/>
      <c r="R1" s="117"/>
      <c r="S1" s="117"/>
      <c r="T1" s="117"/>
    </row>
    <row r="2" spans="1:21" ht="28.5">
      <c r="B2" s="118" t="s">
        <v>12</v>
      </c>
      <c r="C2" s="118"/>
      <c r="D2" s="118"/>
      <c r="E2" s="118"/>
      <c r="F2" s="118"/>
      <c r="G2" s="118"/>
      <c r="H2" s="118"/>
      <c r="I2" s="118"/>
      <c r="J2" s="118"/>
      <c r="K2" s="118"/>
      <c r="L2" s="118"/>
      <c r="M2" s="118"/>
      <c r="N2" s="118"/>
      <c r="O2" s="118"/>
      <c r="P2" s="118"/>
      <c r="Q2" s="118"/>
      <c r="R2" s="118"/>
      <c r="S2" s="118"/>
      <c r="T2" s="118"/>
    </row>
    <row r="3" spans="1:21" ht="15" customHeight="1">
      <c r="B3" s="35" t="s">
        <v>58</v>
      </c>
      <c r="C3" s="119"/>
      <c r="D3" s="119"/>
      <c r="E3" s="119"/>
      <c r="J3" s="36"/>
      <c r="K3" s="36"/>
      <c r="L3" s="36"/>
      <c r="M3" s="35" t="s">
        <v>59</v>
      </c>
      <c r="N3" s="119"/>
      <c r="O3" s="119"/>
      <c r="P3" s="119"/>
      <c r="Q3" s="119"/>
      <c r="R3" s="119"/>
    </row>
    <row r="4" spans="1:21" ht="9.75" customHeight="1" thickBot="1"/>
    <row r="5" spans="1:21" s="37" customFormat="1" ht="44.25" customHeight="1">
      <c r="B5" s="38" t="s">
        <v>53</v>
      </c>
      <c r="C5" s="39" t="s">
        <v>61</v>
      </c>
      <c r="D5" s="105" t="s">
        <v>62</v>
      </c>
      <c r="E5" s="105" t="s">
        <v>63</v>
      </c>
      <c r="F5" s="105" t="s">
        <v>60</v>
      </c>
      <c r="G5" s="41" t="s">
        <v>28</v>
      </c>
      <c r="H5" s="42" t="s">
        <v>70</v>
      </c>
      <c r="I5" s="42" t="s">
        <v>29</v>
      </c>
      <c r="J5" s="43" t="s">
        <v>10</v>
      </c>
      <c r="K5" s="44"/>
      <c r="L5" s="41" t="s">
        <v>30</v>
      </c>
      <c r="M5" s="105" t="s">
        <v>1</v>
      </c>
      <c r="N5" s="42" t="s">
        <v>31</v>
      </c>
      <c r="O5" s="42" t="s">
        <v>2</v>
      </c>
      <c r="P5" s="42" t="s">
        <v>55</v>
      </c>
      <c r="Q5" s="120" t="s">
        <v>9</v>
      </c>
      <c r="R5" s="121"/>
      <c r="S5" s="44"/>
      <c r="T5" s="43" t="s">
        <v>56</v>
      </c>
    </row>
    <row r="6" spans="1:21" s="57" customFormat="1" ht="21.75" customHeight="1" thickBot="1">
      <c r="A6" s="45"/>
      <c r="B6" s="46" t="s">
        <v>54</v>
      </c>
      <c r="C6" s="47"/>
      <c r="D6" s="48"/>
      <c r="E6" s="48" t="s">
        <v>5</v>
      </c>
      <c r="F6" s="48"/>
      <c r="G6" s="49" t="s">
        <v>71</v>
      </c>
      <c r="H6" s="50" t="s">
        <v>7</v>
      </c>
      <c r="I6" s="50"/>
      <c r="J6" s="51" t="s">
        <v>11</v>
      </c>
      <c r="K6" s="56"/>
      <c r="L6" s="52"/>
      <c r="M6" s="53"/>
      <c r="N6" s="54"/>
      <c r="O6" s="50" t="s">
        <v>8</v>
      </c>
      <c r="P6" s="48"/>
      <c r="Q6" s="48" t="s">
        <v>3</v>
      </c>
      <c r="R6" s="55" t="s">
        <v>4</v>
      </c>
      <c r="S6" s="56"/>
      <c r="T6" s="55" t="s">
        <v>57</v>
      </c>
    </row>
    <row r="7" spans="1:21" ht="30" customHeight="1">
      <c r="A7" s="35">
        <v>1</v>
      </c>
      <c r="B7" s="58"/>
      <c r="C7" s="59"/>
      <c r="D7" s="60">
        <v>18</v>
      </c>
      <c r="E7" s="60" t="s">
        <v>72</v>
      </c>
      <c r="F7" s="61"/>
      <c r="G7" s="30">
        <f>VLOOKUP($S7,$A$55:$F$76,2,FALSE)</f>
        <v>38</v>
      </c>
      <c r="H7" s="31"/>
      <c r="I7" s="27">
        <f>VLOOKUP($S7,$A$55:$F$76,3,FALSE)</f>
        <v>0.39027777777777778</v>
      </c>
      <c r="J7" s="27"/>
      <c r="K7" s="91" t="b">
        <f>AND(J7&lt;=I7,J7&lt;&gt;0)</f>
        <v>0</v>
      </c>
      <c r="L7" s="30">
        <f>VLOOKUP($S7,$A$55:$F$76,4,FALSE)</f>
        <v>18</v>
      </c>
      <c r="M7" s="31"/>
      <c r="N7" s="30">
        <f>VLOOKUP($S7,$A$55:$F$76,5,FALSE)</f>
        <v>7</v>
      </c>
      <c r="O7" s="31"/>
      <c r="P7" s="31">
        <f>VLOOKUP($S7,$A$55:$F$76,6,FALSE)</f>
        <v>12</v>
      </c>
      <c r="Q7" s="31"/>
      <c r="R7" s="29"/>
      <c r="S7" s="65" t="str">
        <f>CONCATENATE(D7,E7)</f>
        <v>18f</v>
      </c>
      <c r="T7" s="63"/>
      <c r="U7" s="2"/>
    </row>
    <row r="8" spans="1:21" ht="30" customHeight="1">
      <c r="A8" s="35">
        <v>2</v>
      </c>
      <c r="B8" s="66"/>
      <c r="C8" s="67"/>
      <c r="D8" s="68"/>
      <c r="E8" s="68"/>
      <c r="F8" s="61"/>
      <c r="G8" s="30" t="e">
        <f>VLOOKUP($S8,$A$55:$F$76,2,FALSE)</f>
        <v>#N/A</v>
      </c>
      <c r="H8" s="31"/>
      <c r="I8" s="27" t="e">
        <f>VLOOKUP($S8,$A$55:$F$76,3,FALSE)</f>
        <v>#N/A</v>
      </c>
      <c r="J8" s="28"/>
      <c r="K8" s="91" t="e">
        <f t="shared" ref="K8:K48" si="0">AND(J8&lt;=I8,J8&lt;&gt;0)</f>
        <v>#N/A</v>
      </c>
      <c r="L8" s="30" t="e">
        <f>VLOOKUP($S8,$A$55:$F$76,4,FALSE)</f>
        <v>#N/A</v>
      </c>
      <c r="M8" s="31"/>
      <c r="N8" s="30" t="e">
        <f>VLOOKUP($S8,$A$55:$F$76,5,FALSE)</f>
        <v>#N/A</v>
      </c>
      <c r="O8" s="31"/>
      <c r="P8" s="31" t="e">
        <f>VLOOKUP($S8,$A$55:$F$76,6,FALSE)</f>
        <v>#N/A</v>
      </c>
      <c r="Q8" s="31"/>
      <c r="R8" s="29"/>
      <c r="S8" s="65" t="str">
        <f>CONCATENATE(D8,E8)</f>
        <v/>
      </c>
      <c r="T8" s="63"/>
    </row>
    <row r="9" spans="1:21" ht="30" customHeight="1">
      <c r="A9" s="35">
        <v>3</v>
      </c>
      <c r="B9" s="66"/>
      <c r="C9" s="67"/>
      <c r="D9" s="68"/>
      <c r="E9" s="68"/>
      <c r="F9" s="70"/>
      <c r="G9" s="30" t="e">
        <f>VLOOKUP($S9,$A$55:$F$76,2,FALSE)</f>
        <v>#N/A</v>
      </c>
      <c r="H9" s="31"/>
      <c r="I9" s="27" t="e">
        <f>VLOOKUP($S9,$A$55:$F$76,3,FALSE)</f>
        <v>#N/A</v>
      </c>
      <c r="J9" s="28"/>
      <c r="K9" s="91" t="e">
        <f t="shared" si="0"/>
        <v>#N/A</v>
      </c>
      <c r="L9" s="30" t="e">
        <f>VLOOKUP($S9,$A$55:$F$76,4,FALSE)</f>
        <v>#N/A</v>
      </c>
      <c r="M9" s="31"/>
      <c r="N9" s="30" t="e">
        <f>VLOOKUP($S9,$A$55:$F$76,5,FALSE)</f>
        <v>#N/A</v>
      </c>
      <c r="O9" s="31"/>
      <c r="P9" s="31" t="e">
        <f>VLOOKUP($S9,$A$55:$F$76,6,FALSE)</f>
        <v>#N/A</v>
      </c>
      <c r="Q9" s="31"/>
      <c r="R9" s="29"/>
      <c r="S9" s="65" t="str">
        <f>CONCATENATE(D9,E9)</f>
        <v/>
      </c>
      <c r="T9" s="63"/>
    </row>
    <row r="10" spans="1:21" ht="30" customHeight="1">
      <c r="A10" s="35">
        <v>4</v>
      </c>
      <c r="B10" s="66"/>
      <c r="C10" s="67"/>
      <c r="D10" s="68"/>
      <c r="E10" s="68"/>
      <c r="F10" s="70"/>
      <c r="G10" s="30" t="e">
        <f>VLOOKUP($S10,$A$55:$F$76,2,FALSE)</f>
        <v>#N/A</v>
      </c>
      <c r="H10" s="31"/>
      <c r="I10" s="27" t="e">
        <f>VLOOKUP($S10,$A$55:$F$76,3,FALSE)</f>
        <v>#N/A</v>
      </c>
      <c r="J10" s="28"/>
      <c r="K10" s="91" t="e">
        <f t="shared" si="0"/>
        <v>#N/A</v>
      </c>
      <c r="L10" s="30" t="e">
        <f>VLOOKUP($S10,$A$55:$F$76,4,FALSE)</f>
        <v>#N/A</v>
      </c>
      <c r="M10" s="31"/>
      <c r="N10" s="30" t="e">
        <f>VLOOKUP($S10,$A$55:$F$76,5,FALSE)</f>
        <v>#N/A</v>
      </c>
      <c r="O10" s="31"/>
      <c r="P10" s="31" t="e">
        <f>VLOOKUP($S10,$A$55:$F$76,6,FALSE)</f>
        <v>#N/A</v>
      </c>
      <c r="Q10" s="31"/>
      <c r="R10" s="29"/>
      <c r="S10" s="65" t="str">
        <f>CONCATENATE(D10,E10)</f>
        <v/>
      </c>
      <c r="T10" s="63"/>
    </row>
    <row r="11" spans="1:21" ht="30" customHeight="1">
      <c r="A11" s="35">
        <v>5</v>
      </c>
      <c r="B11" s="66"/>
      <c r="C11" s="67"/>
      <c r="D11" s="68"/>
      <c r="E11" s="68"/>
      <c r="F11" s="70"/>
      <c r="G11" s="30" t="e">
        <f>VLOOKUP($S11,$A$55:$F$76,2,FALSE)</f>
        <v>#N/A</v>
      </c>
      <c r="H11" s="31"/>
      <c r="I11" s="27" t="e">
        <f>VLOOKUP($S11,$A$55:$F$76,3,FALSE)</f>
        <v>#N/A</v>
      </c>
      <c r="J11" s="28"/>
      <c r="K11" s="91" t="e">
        <f t="shared" si="0"/>
        <v>#N/A</v>
      </c>
      <c r="L11" s="30" t="e">
        <f>VLOOKUP($S11,$A$55:$F$76,4,FALSE)</f>
        <v>#N/A</v>
      </c>
      <c r="M11" s="31"/>
      <c r="N11" s="30" t="e">
        <f>VLOOKUP($S11,$A$55:$F$76,5,FALSE)</f>
        <v>#N/A</v>
      </c>
      <c r="O11" s="31"/>
      <c r="P11" s="31" t="e">
        <f>VLOOKUP($S11,$A$55:$F$76,6,FALSE)</f>
        <v>#N/A</v>
      </c>
      <c r="Q11" s="31"/>
      <c r="R11" s="29"/>
      <c r="S11" s="65" t="str">
        <f>CONCATENATE(D11,E11)</f>
        <v/>
      </c>
      <c r="T11" s="63"/>
    </row>
    <row r="12" spans="1:21" ht="30" customHeight="1">
      <c r="A12" s="35">
        <v>6</v>
      </c>
      <c r="B12" s="66"/>
      <c r="C12" s="67"/>
      <c r="D12" s="68"/>
      <c r="E12" s="68"/>
      <c r="F12" s="70"/>
      <c r="G12" s="30" t="e">
        <f>VLOOKUP($S12,$A$55:$F$76,2,FALSE)</f>
        <v>#N/A</v>
      </c>
      <c r="H12" s="31"/>
      <c r="I12" s="27" t="e">
        <f>VLOOKUP($S12,$A$55:$F$76,3,FALSE)</f>
        <v>#N/A</v>
      </c>
      <c r="J12" s="29"/>
      <c r="K12" s="91" t="e">
        <f t="shared" si="0"/>
        <v>#N/A</v>
      </c>
      <c r="L12" s="30" t="e">
        <f>VLOOKUP($S12,$A$55:$F$76,4,FALSE)</f>
        <v>#N/A</v>
      </c>
      <c r="M12" s="31"/>
      <c r="N12" s="30" t="e">
        <f>VLOOKUP($S12,$A$55:$F$76,5,FALSE)</f>
        <v>#N/A</v>
      </c>
      <c r="O12" s="31"/>
      <c r="P12" s="31" t="e">
        <f>VLOOKUP($S12,$A$55:$F$76,6,FALSE)</f>
        <v>#N/A</v>
      </c>
      <c r="Q12" s="31"/>
      <c r="R12" s="29"/>
      <c r="S12" s="65" t="str">
        <f>CONCATENATE(D12,E12)</f>
        <v/>
      </c>
      <c r="T12" s="63"/>
    </row>
    <row r="13" spans="1:21" ht="30" customHeight="1">
      <c r="A13" s="35">
        <v>7</v>
      </c>
      <c r="B13" s="66"/>
      <c r="C13" s="67"/>
      <c r="D13" s="68"/>
      <c r="E13" s="68"/>
      <c r="F13" s="70"/>
      <c r="G13" s="30" t="e">
        <f>VLOOKUP($S13,$A$55:$F$76,2,FALSE)</f>
        <v>#N/A</v>
      </c>
      <c r="H13" s="31"/>
      <c r="I13" s="27" t="e">
        <f>VLOOKUP($S13,$A$55:$F$76,3,FALSE)</f>
        <v>#N/A</v>
      </c>
      <c r="J13" s="29"/>
      <c r="K13" s="91" t="e">
        <f t="shared" si="0"/>
        <v>#N/A</v>
      </c>
      <c r="L13" s="30" t="e">
        <f>VLOOKUP($S13,$A$55:$F$76,4,FALSE)</f>
        <v>#N/A</v>
      </c>
      <c r="M13" s="31"/>
      <c r="N13" s="30" t="e">
        <f>VLOOKUP($S13,$A$55:$F$76,5,FALSE)</f>
        <v>#N/A</v>
      </c>
      <c r="O13" s="31"/>
      <c r="P13" s="31" t="e">
        <f>VLOOKUP($S13,$A$55:$F$76,6,FALSE)</f>
        <v>#N/A</v>
      </c>
      <c r="Q13" s="31"/>
      <c r="R13" s="29"/>
      <c r="S13" s="65" t="str">
        <f>CONCATENATE(D13,E13)</f>
        <v/>
      </c>
      <c r="T13" s="63"/>
    </row>
    <row r="14" spans="1:21" ht="30" customHeight="1">
      <c r="A14" s="35">
        <v>8</v>
      </c>
      <c r="B14" s="66"/>
      <c r="C14" s="67"/>
      <c r="D14" s="68"/>
      <c r="E14" s="68"/>
      <c r="F14" s="70"/>
      <c r="G14" s="30" t="e">
        <f>VLOOKUP($S14,$A$55:$F$76,2,FALSE)</f>
        <v>#N/A</v>
      </c>
      <c r="H14" s="31"/>
      <c r="I14" s="27" t="e">
        <f>VLOOKUP($S14,$A$55:$F$76,3,FALSE)</f>
        <v>#N/A</v>
      </c>
      <c r="J14" s="29"/>
      <c r="K14" s="91" t="e">
        <f t="shared" si="0"/>
        <v>#N/A</v>
      </c>
      <c r="L14" s="30" t="e">
        <f>VLOOKUP($S14,$A$55:$F$76,4,FALSE)</f>
        <v>#N/A</v>
      </c>
      <c r="M14" s="31"/>
      <c r="N14" s="30" t="e">
        <f>VLOOKUP($S14,$A$55:$F$76,5,FALSE)</f>
        <v>#N/A</v>
      </c>
      <c r="O14" s="31"/>
      <c r="P14" s="31" t="e">
        <f>VLOOKUP($S14,$A$55:$F$76,6,FALSE)</f>
        <v>#N/A</v>
      </c>
      <c r="Q14" s="31"/>
      <c r="R14" s="29"/>
      <c r="S14" s="65" t="str">
        <f>CONCATENATE(D14,E14)</f>
        <v/>
      </c>
      <c r="T14" s="63"/>
    </row>
    <row r="15" spans="1:21" ht="30" customHeight="1">
      <c r="A15" s="35">
        <v>9</v>
      </c>
      <c r="B15" s="66"/>
      <c r="C15" s="67"/>
      <c r="D15" s="68"/>
      <c r="E15" s="68"/>
      <c r="F15" s="70"/>
      <c r="G15" s="30" t="e">
        <f>VLOOKUP($S15,$A$55:$F$76,2,FALSE)</f>
        <v>#N/A</v>
      </c>
      <c r="H15" s="31"/>
      <c r="I15" s="27" t="e">
        <f>VLOOKUP($S15,$A$55:$F$76,3,FALSE)</f>
        <v>#N/A</v>
      </c>
      <c r="J15" s="29"/>
      <c r="K15" s="91" t="e">
        <f t="shared" si="0"/>
        <v>#N/A</v>
      </c>
      <c r="L15" s="30" t="e">
        <f>VLOOKUP($S15,$A$55:$F$76,4,FALSE)</f>
        <v>#N/A</v>
      </c>
      <c r="M15" s="31"/>
      <c r="N15" s="30" t="e">
        <f>VLOOKUP($S15,$A$55:$F$76,5,FALSE)</f>
        <v>#N/A</v>
      </c>
      <c r="O15" s="31"/>
      <c r="P15" s="31" t="e">
        <f>VLOOKUP($S15,$A$55:$F$76,6,FALSE)</f>
        <v>#N/A</v>
      </c>
      <c r="Q15" s="31"/>
      <c r="R15" s="29"/>
      <c r="S15" s="65" t="str">
        <f>CONCATENATE(D15,E15)</f>
        <v/>
      </c>
      <c r="T15" s="63"/>
    </row>
    <row r="16" spans="1:21" ht="30" customHeight="1">
      <c r="A16" s="35">
        <v>10</v>
      </c>
      <c r="B16" s="66"/>
      <c r="C16" s="67"/>
      <c r="D16" s="68"/>
      <c r="E16" s="68"/>
      <c r="F16" s="70"/>
      <c r="G16" s="30" t="e">
        <f>VLOOKUP($S16,$A$55:$F$76,2,FALSE)</f>
        <v>#N/A</v>
      </c>
      <c r="H16" s="31"/>
      <c r="I16" s="27" t="e">
        <f>VLOOKUP($S16,$A$55:$F$76,3,FALSE)</f>
        <v>#N/A</v>
      </c>
      <c r="J16" s="29"/>
      <c r="K16" s="91" t="e">
        <f t="shared" si="0"/>
        <v>#N/A</v>
      </c>
      <c r="L16" s="30" t="e">
        <f>VLOOKUP($S16,$A$55:$F$76,4,FALSE)</f>
        <v>#N/A</v>
      </c>
      <c r="M16" s="31"/>
      <c r="N16" s="30" t="e">
        <f>VLOOKUP($S16,$A$55:$F$76,5,FALSE)</f>
        <v>#N/A</v>
      </c>
      <c r="O16" s="31"/>
      <c r="P16" s="31" t="e">
        <f>VLOOKUP($S16,$A$55:$F$76,6,FALSE)</f>
        <v>#N/A</v>
      </c>
      <c r="Q16" s="31"/>
      <c r="R16" s="29"/>
      <c r="S16" s="65" t="str">
        <f>CONCATENATE(D16,E16)</f>
        <v/>
      </c>
      <c r="T16" s="63"/>
    </row>
    <row r="17" spans="1:20" ht="30" customHeight="1">
      <c r="A17" s="35">
        <v>11</v>
      </c>
      <c r="B17" s="66"/>
      <c r="C17" s="67"/>
      <c r="D17" s="68"/>
      <c r="E17" s="68"/>
      <c r="F17" s="70"/>
      <c r="G17" s="30" t="e">
        <f>VLOOKUP($S17,$A$55:$F$76,2,FALSE)</f>
        <v>#N/A</v>
      </c>
      <c r="H17" s="31"/>
      <c r="I17" s="27" t="e">
        <f>VLOOKUP($S17,$A$55:$F$76,3,FALSE)</f>
        <v>#N/A</v>
      </c>
      <c r="J17" s="29"/>
      <c r="K17" s="91" t="e">
        <f t="shared" si="0"/>
        <v>#N/A</v>
      </c>
      <c r="L17" s="30" t="e">
        <f>VLOOKUP($S17,$A$55:$F$76,4,FALSE)</f>
        <v>#N/A</v>
      </c>
      <c r="M17" s="31"/>
      <c r="N17" s="30" t="e">
        <f>VLOOKUP($S17,$A$55:$F$76,5,FALSE)</f>
        <v>#N/A</v>
      </c>
      <c r="O17" s="31"/>
      <c r="P17" s="31" t="e">
        <f>VLOOKUP($S17,$A$55:$F$76,6,FALSE)</f>
        <v>#N/A</v>
      </c>
      <c r="Q17" s="31"/>
      <c r="R17" s="29"/>
      <c r="S17" s="65" t="str">
        <f>CONCATENATE(D17,E17)</f>
        <v/>
      </c>
      <c r="T17" s="63"/>
    </row>
    <row r="18" spans="1:20" ht="30" customHeight="1">
      <c r="A18" s="35">
        <v>12</v>
      </c>
      <c r="B18" s="66"/>
      <c r="C18" s="67"/>
      <c r="D18" s="68"/>
      <c r="E18" s="68"/>
      <c r="F18" s="70"/>
      <c r="G18" s="30" t="e">
        <f>VLOOKUP($S18,$A$55:$F$76,2,FALSE)</f>
        <v>#N/A</v>
      </c>
      <c r="H18" s="31"/>
      <c r="I18" s="27" t="e">
        <f>VLOOKUP($S18,$A$55:$F$76,3,FALSE)</f>
        <v>#N/A</v>
      </c>
      <c r="J18" s="29"/>
      <c r="K18" s="91" t="e">
        <f t="shared" si="0"/>
        <v>#N/A</v>
      </c>
      <c r="L18" s="30" t="e">
        <f>VLOOKUP($S18,$A$55:$F$76,4,FALSE)</f>
        <v>#N/A</v>
      </c>
      <c r="M18" s="31"/>
      <c r="N18" s="30" t="e">
        <f>VLOOKUP($S18,$A$55:$F$76,5,FALSE)</f>
        <v>#N/A</v>
      </c>
      <c r="O18" s="31"/>
      <c r="P18" s="31" t="e">
        <f>VLOOKUP($S18,$A$55:$F$76,6,FALSE)</f>
        <v>#N/A</v>
      </c>
      <c r="Q18" s="31"/>
      <c r="R18" s="29"/>
      <c r="S18" s="65" t="str">
        <f>CONCATENATE(D18,E18)</f>
        <v/>
      </c>
      <c r="T18" s="63"/>
    </row>
    <row r="19" spans="1:20" ht="30" customHeight="1">
      <c r="A19" s="35">
        <v>13</v>
      </c>
      <c r="B19" s="66"/>
      <c r="C19" s="67"/>
      <c r="D19" s="68"/>
      <c r="E19" s="68"/>
      <c r="F19" s="70"/>
      <c r="G19" s="30" t="e">
        <f>VLOOKUP($S19,$A$55:$F$76,2,FALSE)</f>
        <v>#N/A</v>
      </c>
      <c r="H19" s="31"/>
      <c r="I19" s="27" t="e">
        <f>VLOOKUP($S19,$A$55:$F$76,3,FALSE)</f>
        <v>#N/A</v>
      </c>
      <c r="J19" s="29"/>
      <c r="K19" s="91" t="e">
        <f t="shared" si="0"/>
        <v>#N/A</v>
      </c>
      <c r="L19" s="30" t="e">
        <f>VLOOKUP($S19,$A$55:$F$76,4,FALSE)</f>
        <v>#N/A</v>
      </c>
      <c r="M19" s="31"/>
      <c r="N19" s="30" t="e">
        <f>VLOOKUP($S19,$A$55:$F$76,5,FALSE)</f>
        <v>#N/A</v>
      </c>
      <c r="O19" s="31"/>
      <c r="P19" s="31" t="e">
        <f>VLOOKUP($S19,$A$55:$F$76,6,FALSE)</f>
        <v>#N/A</v>
      </c>
      <c r="Q19" s="31"/>
      <c r="R19" s="29"/>
      <c r="S19" s="65" t="str">
        <f>CONCATENATE(D19,E19)</f>
        <v/>
      </c>
      <c r="T19" s="63"/>
    </row>
    <row r="20" spans="1:20" ht="30" customHeight="1">
      <c r="A20" s="35">
        <v>14</v>
      </c>
      <c r="B20" s="66"/>
      <c r="C20" s="67"/>
      <c r="D20" s="68"/>
      <c r="E20" s="68"/>
      <c r="F20" s="70"/>
      <c r="G20" s="30" t="e">
        <f>VLOOKUP($S20,$A$55:$F$76,2,FALSE)</f>
        <v>#N/A</v>
      </c>
      <c r="H20" s="31"/>
      <c r="I20" s="27" t="e">
        <f>VLOOKUP($S20,$A$55:$F$76,3,FALSE)</f>
        <v>#N/A</v>
      </c>
      <c r="J20" s="29"/>
      <c r="K20" s="91" t="e">
        <f t="shared" si="0"/>
        <v>#N/A</v>
      </c>
      <c r="L20" s="30" t="e">
        <f>VLOOKUP($S20,$A$55:$F$76,4,FALSE)</f>
        <v>#N/A</v>
      </c>
      <c r="M20" s="31"/>
      <c r="N20" s="30" t="e">
        <f>VLOOKUP($S20,$A$55:$F$76,5,FALSE)</f>
        <v>#N/A</v>
      </c>
      <c r="O20" s="31"/>
      <c r="P20" s="31" t="e">
        <f>VLOOKUP($S20,$A$55:$F$76,6,FALSE)</f>
        <v>#N/A</v>
      </c>
      <c r="Q20" s="31"/>
      <c r="R20" s="29"/>
      <c r="S20" s="65" t="str">
        <f>CONCATENATE(D20,E20)</f>
        <v/>
      </c>
      <c r="T20" s="63"/>
    </row>
    <row r="21" spans="1:20" ht="30" customHeight="1">
      <c r="A21" s="35">
        <v>15</v>
      </c>
      <c r="B21" s="66"/>
      <c r="C21" s="67"/>
      <c r="D21" s="68"/>
      <c r="E21" s="68"/>
      <c r="F21" s="70"/>
      <c r="G21" s="30" t="e">
        <f>VLOOKUP($S21,$A$55:$F$76,2,FALSE)</f>
        <v>#N/A</v>
      </c>
      <c r="H21" s="31"/>
      <c r="I21" s="27" t="e">
        <f>VLOOKUP($S21,$A$55:$F$76,3,FALSE)</f>
        <v>#N/A</v>
      </c>
      <c r="J21" s="29"/>
      <c r="K21" s="91" t="e">
        <f t="shared" si="0"/>
        <v>#N/A</v>
      </c>
      <c r="L21" s="30" t="e">
        <f>VLOOKUP($S21,$A$55:$F$76,4,FALSE)</f>
        <v>#N/A</v>
      </c>
      <c r="M21" s="31"/>
      <c r="N21" s="30" t="e">
        <f>VLOOKUP($S21,$A$55:$F$76,5,FALSE)</f>
        <v>#N/A</v>
      </c>
      <c r="O21" s="31"/>
      <c r="P21" s="31" t="e">
        <f>VLOOKUP($S21,$A$55:$F$76,6,FALSE)</f>
        <v>#N/A</v>
      </c>
      <c r="Q21" s="31"/>
      <c r="R21" s="29"/>
      <c r="S21" s="65" t="str">
        <f>CONCATENATE(D21,E21)</f>
        <v/>
      </c>
      <c r="T21" s="63"/>
    </row>
    <row r="22" spans="1:20" ht="30" customHeight="1">
      <c r="A22" s="35">
        <v>16</v>
      </c>
      <c r="B22" s="66"/>
      <c r="C22" s="67"/>
      <c r="D22" s="68"/>
      <c r="E22" s="68"/>
      <c r="F22" s="70"/>
      <c r="G22" s="30" t="e">
        <f>VLOOKUP($S22,$A$55:$F$76,2,FALSE)</f>
        <v>#N/A</v>
      </c>
      <c r="H22" s="31"/>
      <c r="I22" s="27" t="e">
        <f>VLOOKUP($S22,$A$55:$F$76,3,FALSE)</f>
        <v>#N/A</v>
      </c>
      <c r="J22" s="29"/>
      <c r="K22" s="91" t="e">
        <f t="shared" si="0"/>
        <v>#N/A</v>
      </c>
      <c r="L22" s="30" t="e">
        <f>VLOOKUP($S22,$A$55:$F$76,4,FALSE)</f>
        <v>#N/A</v>
      </c>
      <c r="M22" s="31"/>
      <c r="N22" s="30" t="e">
        <f>VLOOKUP($S22,$A$55:$F$76,5,FALSE)</f>
        <v>#N/A</v>
      </c>
      <c r="O22" s="31"/>
      <c r="P22" s="31" t="e">
        <f>VLOOKUP($S22,$A$55:$F$76,6,FALSE)</f>
        <v>#N/A</v>
      </c>
      <c r="Q22" s="31"/>
      <c r="R22" s="29"/>
      <c r="S22" s="65" t="str">
        <f>CONCATENATE(D22,E22)</f>
        <v/>
      </c>
      <c r="T22" s="63"/>
    </row>
    <row r="23" spans="1:20" ht="30" customHeight="1">
      <c r="A23" s="35">
        <v>17</v>
      </c>
      <c r="B23" s="66"/>
      <c r="C23" s="67"/>
      <c r="D23" s="68"/>
      <c r="E23" s="68"/>
      <c r="F23" s="70"/>
      <c r="G23" s="30" t="e">
        <f>VLOOKUP($S23,$A$55:$F$76,2,FALSE)</f>
        <v>#N/A</v>
      </c>
      <c r="H23" s="31"/>
      <c r="I23" s="27" t="e">
        <f>VLOOKUP($S23,$A$55:$F$76,3,FALSE)</f>
        <v>#N/A</v>
      </c>
      <c r="J23" s="29"/>
      <c r="K23" s="91" t="e">
        <f t="shared" si="0"/>
        <v>#N/A</v>
      </c>
      <c r="L23" s="30" t="e">
        <f>VLOOKUP($S23,$A$55:$F$76,4,FALSE)</f>
        <v>#N/A</v>
      </c>
      <c r="M23" s="31"/>
      <c r="N23" s="30" t="e">
        <f>VLOOKUP($S23,$A$55:$F$76,5,FALSE)</f>
        <v>#N/A</v>
      </c>
      <c r="O23" s="31"/>
      <c r="P23" s="31" t="e">
        <f>VLOOKUP($S23,$A$55:$F$76,6,FALSE)</f>
        <v>#N/A</v>
      </c>
      <c r="Q23" s="31"/>
      <c r="R23" s="29"/>
      <c r="S23" s="65" t="str">
        <f>CONCATENATE(D23,E23)</f>
        <v/>
      </c>
      <c r="T23" s="63"/>
    </row>
    <row r="24" spans="1:20" ht="30" customHeight="1">
      <c r="A24" s="35">
        <v>18</v>
      </c>
      <c r="B24" s="66"/>
      <c r="C24" s="67"/>
      <c r="D24" s="68"/>
      <c r="E24" s="68"/>
      <c r="F24" s="70"/>
      <c r="G24" s="30" t="e">
        <f>VLOOKUP($S24,$A$55:$F$76,2,FALSE)</f>
        <v>#N/A</v>
      </c>
      <c r="H24" s="31"/>
      <c r="I24" s="27" t="e">
        <f>VLOOKUP($S24,$A$55:$F$76,3,FALSE)</f>
        <v>#N/A</v>
      </c>
      <c r="J24" s="29"/>
      <c r="K24" s="91" t="e">
        <f t="shared" si="0"/>
        <v>#N/A</v>
      </c>
      <c r="L24" s="30" t="e">
        <f>VLOOKUP($S24,$A$55:$F$76,4,FALSE)</f>
        <v>#N/A</v>
      </c>
      <c r="M24" s="31"/>
      <c r="N24" s="30" t="e">
        <f>VLOOKUP($S24,$A$55:$F$76,5,FALSE)</f>
        <v>#N/A</v>
      </c>
      <c r="O24" s="31"/>
      <c r="P24" s="31" t="e">
        <f>VLOOKUP($S24,$A$55:$F$76,6,FALSE)</f>
        <v>#N/A</v>
      </c>
      <c r="Q24" s="31"/>
      <c r="R24" s="29"/>
      <c r="S24" s="65" t="str">
        <f>CONCATENATE(D24,E24)</f>
        <v/>
      </c>
      <c r="T24" s="63"/>
    </row>
    <row r="25" spans="1:20" ht="30" customHeight="1">
      <c r="A25" s="35">
        <v>19</v>
      </c>
      <c r="B25" s="66"/>
      <c r="C25" s="67"/>
      <c r="D25" s="68"/>
      <c r="E25" s="68"/>
      <c r="F25" s="70"/>
      <c r="G25" s="30" t="e">
        <f>VLOOKUP($S25,$A$55:$F$76,2,FALSE)</f>
        <v>#N/A</v>
      </c>
      <c r="H25" s="31"/>
      <c r="I25" s="27" t="e">
        <f>VLOOKUP($S25,$A$55:$F$76,3,FALSE)</f>
        <v>#N/A</v>
      </c>
      <c r="J25" s="29"/>
      <c r="K25" s="91" t="e">
        <f t="shared" si="0"/>
        <v>#N/A</v>
      </c>
      <c r="L25" s="30" t="e">
        <f>VLOOKUP($S25,$A$55:$F$76,4,FALSE)</f>
        <v>#N/A</v>
      </c>
      <c r="M25" s="31"/>
      <c r="N25" s="30" t="e">
        <f>VLOOKUP($S25,$A$55:$F$76,5,FALSE)</f>
        <v>#N/A</v>
      </c>
      <c r="O25" s="31"/>
      <c r="P25" s="31" t="e">
        <f>VLOOKUP($S25,$A$55:$F$76,6,FALSE)</f>
        <v>#N/A</v>
      </c>
      <c r="Q25" s="31"/>
      <c r="R25" s="29"/>
      <c r="S25" s="65" t="str">
        <f>CONCATENATE(D25,E25)</f>
        <v/>
      </c>
      <c r="T25" s="63"/>
    </row>
    <row r="26" spans="1:20" ht="30" customHeight="1" thickBot="1">
      <c r="A26" s="35">
        <v>20</v>
      </c>
      <c r="B26" s="66"/>
      <c r="C26" s="67"/>
      <c r="D26" s="68"/>
      <c r="E26" s="68"/>
      <c r="F26" s="70"/>
      <c r="G26" s="30" t="e">
        <f>VLOOKUP($S26,$A$55:$F$76,2,FALSE)</f>
        <v>#N/A</v>
      </c>
      <c r="H26" s="31"/>
      <c r="I26" s="27" t="e">
        <f>VLOOKUP($S26,$A$55:$F$76,3,FALSE)</f>
        <v>#N/A</v>
      </c>
      <c r="J26" s="29"/>
      <c r="K26" s="91" t="e">
        <f t="shared" si="0"/>
        <v>#N/A</v>
      </c>
      <c r="L26" s="30" t="e">
        <f>VLOOKUP($S26,$A$55:$F$76,4,FALSE)</f>
        <v>#N/A</v>
      </c>
      <c r="M26" s="31"/>
      <c r="N26" s="30" t="e">
        <f>VLOOKUP($S26,$A$55:$F$76,5,FALSE)</f>
        <v>#N/A</v>
      </c>
      <c r="O26" s="31"/>
      <c r="P26" s="31" t="e">
        <f>VLOOKUP($S26,$A$55:$F$76,6,FALSE)</f>
        <v>#N/A</v>
      </c>
      <c r="Q26" s="31"/>
      <c r="R26" s="29"/>
      <c r="S26" s="65" t="str">
        <f>CONCATENATE(D26,E26)</f>
        <v/>
      </c>
      <c r="T26" s="63"/>
    </row>
    <row r="27" spans="1:20" s="37" customFormat="1" ht="44.25" customHeight="1">
      <c r="B27" s="38" t="s">
        <v>53</v>
      </c>
      <c r="C27" s="39" t="s">
        <v>61</v>
      </c>
      <c r="D27" s="105" t="s">
        <v>62</v>
      </c>
      <c r="E27" s="105" t="s">
        <v>63</v>
      </c>
      <c r="F27" s="105" t="s">
        <v>60</v>
      </c>
      <c r="G27" s="41" t="s">
        <v>28</v>
      </c>
      <c r="H27" s="42" t="s">
        <v>6</v>
      </c>
      <c r="I27" s="42" t="s">
        <v>29</v>
      </c>
      <c r="J27" s="43" t="s">
        <v>10</v>
      </c>
      <c r="K27" s="44"/>
      <c r="L27" s="41" t="s">
        <v>30</v>
      </c>
      <c r="M27" s="105" t="s">
        <v>1</v>
      </c>
      <c r="N27" s="42" t="s">
        <v>31</v>
      </c>
      <c r="O27" s="42" t="s">
        <v>2</v>
      </c>
      <c r="P27" s="42" t="s">
        <v>55</v>
      </c>
      <c r="Q27" s="120" t="s">
        <v>9</v>
      </c>
      <c r="R27" s="121"/>
      <c r="S27" s="44"/>
      <c r="T27" s="43" t="s">
        <v>56</v>
      </c>
    </row>
    <row r="28" spans="1:20" s="57" customFormat="1" ht="21.75" customHeight="1" thickBot="1">
      <c r="A28" s="45"/>
      <c r="B28" s="46" t="s">
        <v>54</v>
      </c>
      <c r="C28" s="47"/>
      <c r="D28" s="48"/>
      <c r="E28" s="48" t="s">
        <v>5</v>
      </c>
      <c r="F28" s="48"/>
      <c r="G28" s="49"/>
      <c r="H28" s="50" t="s">
        <v>7</v>
      </c>
      <c r="I28" s="50"/>
      <c r="J28" s="51" t="s">
        <v>11</v>
      </c>
      <c r="K28" s="56"/>
      <c r="L28" s="52"/>
      <c r="M28" s="53"/>
      <c r="N28" s="54"/>
      <c r="O28" s="50" t="s">
        <v>8</v>
      </c>
      <c r="P28" s="48"/>
      <c r="Q28" s="48" t="s">
        <v>3</v>
      </c>
      <c r="R28" s="55" t="s">
        <v>4</v>
      </c>
      <c r="S28" s="56"/>
      <c r="T28" s="55" t="s">
        <v>57</v>
      </c>
    </row>
    <row r="29" spans="1:20" ht="30" customHeight="1">
      <c r="A29" s="35">
        <v>21</v>
      </c>
      <c r="B29" s="66"/>
      <c r="C29" s="67"/>
      <c r="D29" s="68"/>
      <c r="E29" s="68"/>
      <c r="F29" s="70"/>
      <c r="G29" s="30" t="e">
        <f>VLOOKUP($S29,$A$55:$F$76,2,FALSE)</f>
        <v>#N/A</v>
      </c>
      <c r="H29" s="31"/>
      <c r="I29" s="27" t="e">
        <f>VLOOKUP($S29,$A$55:$F$76,3,FALSE)</f>
        <v>#N/A</v>
      </c>
      <c r="J29" s="29"/>
      <c r="K29" s="91" t="e">
        <f t="shared" si="0"/>
        <v>#N/A</v>
      </c>
      <c r="L29" s="30" t="e">
        <f>VLOOKUP($S29,$A$55:$F$76,4,FALSE)</f>
        <v>#N/A</v>
      </c>
      <c r="M29" s="31"/>
      <c r="N29" s="30" t="e">
        <f>VLOOKUP($S29,$A$55:$F$76,5,FALSE)</f>
        <v>#N/A</v>
      </c>
      <c r="O29" s="31"/>
      <c r="P29" s="31" t="e">
        <f>VLOOKUP($S29,$A$55:$F$76,6,FALSE)</f>
        <v>#N/A</v>
      </c>
      <c r="Q29" s="31"/>
      <c r="R29" s="29"/>
      <c r="S29" s="65" t="str">
        <f t="shared" ref="S29:T48" si="1">CONCATENATE(D29,E29)</f>
        <v/>
      </c>
      <c r="T29" s="65"/>
    </row>
    <row r="30" spans="1:20" ht="30" customHeight="1">
      <c r="A30" s="35">
        <v>22</v>
      </c>
      <c r="B30" s="66"/>
      <c r="C30" s="67"/>
      <c r="D30" s="68"/>
      <c r="E30" s="68"/>
      <c r="F30" s="70"/>
      <c r="G30" s="30" t="e">
        <f>VLOOKUP($S30,$A$55:$F$76,2,FALSE)</f>
        <v>#N/A</v>
      </c>
      <c r="H30" s="31"/>
      <c r="I30" s="27" t="e">
        <f>VLOOKUP($S30,$A$55:$F$76,3,FALSE)</f>
        <v>#N/A</v>
      </c>
      <c r="J30" s="29"/>
      <c r="K30" s="91" t="e">
        <f t="shared" si="0"/>
        <v>#N/A</v>
      </c>
      <c r="L30" s="30" t="e">
        <f>VLOOKUP($S30,$A$55:$F$76,4,FALSE)</f>
        <v>#N/A</v>
      </c>
      <c r="M30" s="31"/>
      <c r="N30" s="30" t="e">
        <f>VLOOKUP($S30,$A$55:$F$76,5,FALSE)</f>
        <v>#N/A</v>
      </c>
      <c r="O30" s="31"/>
      <c r="P30" s="31" t="e">
        <f>VLOOKUP($S30,$A$55:$F$76,6,FALSE)</f>
        <v>#N/A</v>
      </c>
      <c r="Q30" s="31"/>
      <c r="R30" s="29"/>
      <c r="S30" s="65" t="str">
        <f t="shared" si="1"/>
        <v/>
      </c>
      <c r="T30" s="65" t="str">
        <f t="shared" ref="T29:T48" si="2">CONCATENATE(E30,F30)</f>
        <v/>
      </c>
    </row>
    <row r="31" spans="1:20" ht="30" customHeight="1">
      <c r="A31" s="35">
        <v>23</v>
      </c>
      <c r="B31" s="66"/>
      <c r="C31" s="67"/>
      <c r="D31" s="68"/>
      <c r="E31" s="68"/>
      <c r="F31" s="70"/>
      <c r="G31" s="30" t="e">
        <f>VLOOKUP($S31,$A$55:$F$76,2,FALSE)</f>
        <v>#N/A</v>
      </c>
      <c r="H31" s="31"/>
      <c r="I31" s="27" t="e">
        <f>VLOOKUP($S31,$A$55:$F$76,3,FALSE)</f>
        <v>#N/A</v>
      </c>
      <c r="J31" s="29"/>
      <c r="K31" s="91" t="e">
        <f t="shared" si="0"/>
        <v>#N/A</v>
      </c>
      <c r="L31" s="30" t="e">
        <f>VLOOKUP($S31,$A$55:$F$76,4,FALSE)</f>
        <v>#N/A</v>
      </c>
      <c r="M31" s="31"/>
      <c r="N31" s="30" t="e">
        <f>VLOOKUP($S31,$A$55:$F$76,5,FALSE)</f>
        <v>#N/A</v>
      </c>
      <c r="O31" s="31"/>
      <c r="P31" s="31" t="e">
        <f>VLOOKUP($S31,$A$55:$F$76,6,FALSE)</f>
        <v>#N/A</v>
      </c>
      <c r="Q31" s="31"/>
      <c r="R31" s="29"/>
      <c r="S31" s="65" t="str">
        <f t="shared" si="1"/>
        <v/>
      </c>
      <c r="T31" s="65" t="str">
        <f t="shared" si="2"/>
        <v/>
      </c>
    </row>
    <row r="32" spans="1:20" ht="30" customHeight="1">
      <c r="A32" s="35">
        <v>24</v>
      </c>
      <c r="B32" s="66"/>
      <c r="C32" s="67"/>
      <c r="D32" s="68"/>
      <c r="E32" s="68"/>
      <c r="F32" s="70"/>
      <c r="G32" s="30" t="e">
        <f>VLOOKUP($S32,$A$55:$F$76,2,FALSE)</f>
        <v>#N/A</v>
      </c>
      <c r="H32" s="31"/>
      <c r="I32" s="27" t="e">
        <f>VLOOKUP($S32,$A$55:$F$76,3,FALSE)</f>
        <v>#N/A</v>
      </c>
      <c r="J32" s="29"/>
      <c r="K32" s="91" t="e">
        <f t="shared" si="0"/>
        <v>#N/A</v>
      </c>
      <c r="L32" s="30" t="e">
        <f>VLOOKUP($S32,$A$55:$F$76,4,FALSE)</f>
        <v>#N/A</v>
      </c>
      <c r="M32" s="31"/>
      <c r="N32" s="30" t="e">
        <f>VLOOKUP($S32,$A$55:$F$76,5,FALSE)</f>
        <v>#N/A</v>
      </c>
      <c r="O32" s="31"/>
      <c r="P32" s="31" t="e">
        <f>VLOOKUP($S32,$A$55:$F$76,6,FALSE)</f>
        <v>#N/A</v>
      </c>
      <c r="Q32" s="31"/>
      <c r="R32" s="29"/>
      <c r="S32" s="65" t="str">
        <f t="shared" si="1"/>
        <v/>
      </c>
      <c r="T32" s="65" t="str">
        <f t="shared" si="2"/>
        <v/>
      </c>
    </row>
    <row r="33" spans="1:20" ht="30" customHeight="1">
      <c r="A33" s="35">
        <v>25</v>
      </c>
      <c r="B33" s="66"/>
      <c r="C33" s="67"/>
      <c r="D33" s="68"/>
      <c r="E33" s="68"/>
      <c r="F33" s="70"/>
      <c r="G33" s="30" t="e">
        <f>VLOOKUP($S33,$A$55:$F$76,2,FALSE)</f>
        <v>#N/A</v>
      </c>
      <c r="H33" s="31"/>
      <c r="I33" s="27" t="e">
        <f>VLOOKUP($S33,$A$55:$F$76,3,FALSE)</f>
        <v>#N/A</v>
      </c>
      <c r="J33" s="29"/>
      <c r="K33" s="91" t="e">
        <f t="shared" si="0"/>
        <v>#N/A</v>
      </c>
      <c r="L33" s="30" t="e">
        <f>VLOOKUP($S33,$A$55:$F$76,4,FALSE)</f>
        <v>#N/A</v>
      </c>
      <c r="M33" s="31"/>
      <c r="N33" s="30" t="e">
        <f>VLOOKUP($S33,$A$55:$F$76,5,FALSE)</f>
        <v>#N/A</v>
      </c>
      <c r="O33" s="31"/>
      <c r="P33" s="31" t="e">
        <f>VLOOKUP($S33,$A$55:$F$76,6,FALSE)</f>
        <v>#N/A</v>
      </c>
      <c r="Q33" s="31"/>
      <c r="R33" s="29"/>
      <c r="S33" s="65" t="str">
        <f t="shared" si="1"/>
        <v/>
      </c>
      <c r="T33" s="65" t="str">
        <f t="shared" si="2"/>
        <v/>
      </c>
    </row>
    <row r="34" spans="1:20" ht="30" customHeight="1">
      <c r="A34" s="35">
        <v>26</v>
      </c>
      <c r="B34" s="66"/>
      <c r="C34" s="67"/>
      <c r="D34" s="68"/>
      <c r="E34" s="68"/>
      <c r="F34" s="70"/>
      <c r="G34" s="30" t="e">
        <f>VLOOKUP($S34,$A$55:$F$76,2,FALSE)</f>
        <v>#N/A</v>
      </c>
      <c r="H34" s="31"/>
      <c r="I34" s="27" t="e">
        <f>VLOOKUP($S34,$A$55:$F$76,3,FALSE)</f>
        <v>#N/A</v>
      </c>
      <c r="J34" s="29"/>
      <c r="K34" s="91" t="e">
        <f t="shared" si="0"/>
        <v>#N/A</v>
      </c>
      <c r="L34" s="30" t="e">
        <f>VLOOKUP($S34,$A$55:$F$76,4,FALSE)</f>
        <v>#N/A</v>
      </c>
      <c r="M34" s="31"/>
      <c r="N34" s="30" t="e">
        <f>VLOOKUP($S34,$A$55:$F$76,5,FALSE)</f>
        <v>#N/A</v>
      </c>
      <c r="O34" s="31"/>
      <c r="P34" s="31" t="e">
        <f>VLOOKUP($S34,$A$55:$F$76,6,FALSE)</f>
        <v>#N/A</v>
      </c>
      <c r="Q34" s="31"/>
      <c r="R34" s="29"/>
      <c r="S34" s="65" t="str">
        <f t="shared" si="1"/>
        <v/>
      </c>
      <c r="T34" s="65" t="str">
        <f t="shared" si="2"/>
        <v/>
      </c>
    </row>
    <row r="35" spans="1:20" ht="30" customHeight="1">
      <c r="A35" s="35">
        <v>27</v>
      </c>
      <c r="B35" s="66"/>
      <c r="C35" s="67"/>
      <c r="D35" s="68"/>
      <c r="E35" s="68"/>
      <c r="F35" s="70"/>
      <c r="G35" s="30" t="e">
        <f>VLOOKUP($S35,$A$55:$F$76,2,FALSE)</f>
        <v>#N/A</v>
      </c>
      <c r="H35" s="31"/>
      <c r="I35" s="27" t="e">
        <f>VLOOKUP($S35,$A$55:$F$76,3,FALSE)</f>
        <v>#N/A</v>
      </c>
      <c r="J35" s="29"/>
      <c r="K35" s="91" t="e">
        <f t="shared" si="0"/>
        <v>#N/A</v>
      </c>
      <c r="L35" s="30" t="e">
        <f>VLOOKUP($S35,$A$55:$F$76,4,FALSE)</f>
        <v>#N/A</v>
      </c>
      <c r="M35" s="31"/>
      <c r="N35" s="30" t="e">
        <f>VLOOKUP($S35,$A$55:$F$76,5,FALSE)</f>
        <v>#N/A</v>
      </c>
      <c r="O35" s="31"/>
      <c r="P35" s="31" t="e">
        <f>VLOOKUP($S35,$A$55:$F$76,6,FALSE)</f>
        <v>#N/A</v>
      </c>
      <c r="Q35" s="31"/>
      <c r="R35" s="29"/>
      <c r="S35" s="65" t="str">
        <f t="shared" si="1"/>
        <v/>
      </c>
      <c r="T35" s="65" t="str">
        <f t="shared" si="2"/>
        <v/>
      </c>
    </row>
    <row r="36" spans="1:20" ht="30" customHeight="1">
      <c r="A36" s="35">
        <v>28</v>
      </c>
      <c r="B36" s="66"/>
      <c r="C36" s="67"/>
      <c r="D36" s="68"/>
      <c r="E36" s="68"/>
      <c r="F36" s="70"/>
      <c r="G36" s="30" t="e">
        <f>VLOOKUP($S36,$A$55:$F$76,2,FALSE)</f>
        <v>#N/A</v>
      </c>
      <c r="H36" s="31"/>
      <c r="I36" s="27" t="e">
        <f>VLOOKUP($S36,$A$55:$F$76,3,FALSE)</f>
        <v>#N/A</v>
      </c>
      <c r="J36" s="29"/>
      <c r="K36" s="91" t="e">
        <f t="shared" si="0"/>
        <v>#N/A</v>
      </c>
      <c r="L36" s="30" t="e">
        <f>VLOOKUP($S36,$A$55:$F$76,4,FALSE)</f>
        <v>#N/A</v>
      </c>
      <c r="M36" s="31"/>
      <c r="N36" s="30" t="e">
        <f>VLOOKUP($S36,$A$55:$F$76,5,FALSE)</f>
        <v>#N/A</v>
      </c>
      <c r="O36" s="31"/>
      <c r="P36" s="31" t="e">
        <f>VLOOKUP($S36,$A$55:$F$76,6,FALSE)</f>
        <v>#N/A</v>
      </c>
      <c r="Q36" s="31"/>
      <c r="R36" s="29"/>
      <c r="S36" s="65" t="str">
        <f t="shared" si="1"/>
        <v/>
      </c>
      <c r="T36" s="65" t="str">
        <f t="shared" si="2"/>
        <v/>
      </c>
    </row>
    <row r="37" spans="1:20" ht="30" customHeight="1">
      <c r="A37" s="35">
        <v>29</v>
      </c>
      <c r="B37" s="66"/>
      <c r="C37" s="67"/>
      <c r="D37" s="68"/>
      <c r="E37" s="68"/>
      <c r="F37" s="70"/>
      <c r="G37" s="30" t="e">
        <f>VLOOKUP($S37,$A$55:$F$76,2,FALSE)</f>
        <v>#N/A</v>
      </c>
      <c r="H37" s="31"/>
      <c r="I37" s="27" t="e">
        <f>VLOOKUP($S37,$A$55:$F$76,3,FALSE)</f>
        <v>#N/A</v>
      </c>
      <c r="J37" s="29"/>
      <c r="K37" s="91" t="e">
        <f t="shared" si="0"/>
        <v>#N/A</v>
      </c>
      <c r="L37" s="30" t="e">
        <f>VLOOKUP($S37,$A$55:$F$76,4,FALSE)</f>
        <v>#N/A</v>
      </c>
      <c r="M37" s="31"/>
      <c r="N37" s="30" t="e">
        <f>VLOOKUP($S37,$A$55:$F$76,5,FALSE)</f>
        <v>#N/A</v>
      </c>
      <c r="O37" s="31"/>
      <c r="P37" s="31" t="e">
        <f>VLOOKUP($S37,$A$55:$F$76,6,FALSE)</f>
        <v>#N/A</v>
      </c>
      <c r="Q37" s="31"/>
      <c r="R37" s="29"/>
      <c r="S37" s="65" t="str">
        <f t="shared" si="1"/>
        <v/>
      </c>
      <c r="T37" s="65" t="str">
        <f t="shared" si="2"/>
        <v/>
      </c>
    </row>
    <row r="38" spans="1:20" ht="30" customHeight="1">
      <c r="A38" s="35">
        <v>30</v>
      </c>
      <c r="B38" s="66"/>
      <c r="C38" s="67"/>
      <c r="D38" s="68"/>
      <c r="E38" s="68"/>
      <c r="F38" s="70"/>
      <c r="G38" s="30" t="e">
        <f>VLOOKUP($S38,$A$55:$F$76,2,FALSE)</f>
        <v>#N/A</v>
      </c>
      <c r="H38" s="31"/>
      <c r="I38" s="27" t="e">
        <f>VLOOKUP($S38,$A$55:$F$76,3,FALSE)</f>
        <v>#N/A</v>
      </c>
      <c r="J38" s="29"/>
      <c r="K38" s="91" t="e">
        <f t="shared" si="0"/>
        <v>#N/A</v>
      </c>
      <c r="L38" s="30" t="e">
        <f>VLOOKUP($S38,$A$55:$F$76,4,FALSE)</f>
        <v>#N/A</v>
      </c>
      <c r="M38" s="31"/>
      <c r="N38" s="30" t="e">
        <f>VLOOKUP($S38,$A$55:$F$76,5,FALSE)</f>
        <v>#N/A</v>
      </c>
      <c r="O38" s="31"/>
      <c r="P38" s="31" t="e">
        <f>VLOOKUP($S38,$A$55:$F$76,6,FALSE)</f>
        <v>#N/A</v>
      </c>
      <c r="Q38" s="31"/>
      <c r="R38" s="29"/>
      <c r="S38" s="65" t="str">
        <f t="shared" si="1"/>
        <v/>
      </c>
      <c r="T38" s="65" t="str">
        <f t="shared" si="2"/>
        <v/>
      </c>
    </row>
    <row r="39" spans="1:20" ht="30" customHeight="1">
      <c r="A39" s="35">
        <v>31</v>
      </c>
      <c r="B39" s="66"/>
      <c r="C39" s="67"/>
      <c r="D39" s="68"/>
      <c r="E39" s="68"/>
      <c r="F39" s="70"/>
      <c r="G39" s="30" t="e">
        <f>VLOOKUP($S39,$A$55:$F$76,2,FALSE)</f>
        <v>#N/A</v>
      </c>
      <c r="H39" s="31"/>
      <c r="I39" s="27" t="e">
        <f>VLOOKUP($S39,$A$55:$F$76,3,FALSE)</f>
        <v>#N/A</v>
      </c>
      <c r="J39" s="29"/>
      <c r="K39" s="91" t="e">
        <f t="shared" si="0"/>
        <v>#N/A</v>
      </c>
      <c r="L39" s="30" t="e">
        <f>VLOOKUP($S39,$A$55:$F$76,4,FALSE)</f>
        <v>#N/A</v>
      </c>
      <c r="M39" s="31"/>
      <c r="N39" s="30" t="e">
        <f>VLOOKUP($S39,$A$55:$F$76,5,FALSE)</f>
        <v>#N/A</v>
      </c>
      <c r="O39" s="31"/>
      <c r="P39" s="31" t="e">
        <f>VLOOKUP($S39,$A$55:$F$76,6,FALSE)</f>
        <v>#N/A</v>
      </c>
      <c r="Q39" s="31"/>
      <c r="R39" s="29"/>
      <c r="S39" s="65" t="str">
        <f t="shared" si="1"/>
        <v/>
      </c>
      <c r="T39" s="65" t="str">
        <f t="shared" si="2"/>
        <v/>
      </c>
    </row>
    <row r="40" spans="1:20" ht="30" customHeight="1">
      <c r="A40" s="35">
        <v>32</v>
      </c>
      <c r="B40" s="66"/>
      <c r="C40" s="67"/>
      <c r="D40" s="68"/>
      <c r="E40" s="68"/>
      <c r="F40" s="70"/>
      <c r="G40" s="30" t="e">
        <f>VLOOKUP($S40,$A$55:$F$76,2,FALSE)</f>
        <v>#N/A</v>
      </c>
      <c r="H40" s="31"/>
      <c r="I40" s="27" t="e">
        <f>VLOOKUP($S40,$A$55:$F$76,3,FALSE)</f>
        <v>#N/A</v>
      </c>
      <c r="J40" s="29"/>
      <c r="K40" s="91" t="e">
        <f t="shared" si="0"/>
        <v>#N/A</v>
      </c>
      <c r="L40" s="30" t="e">
        <f>VLOOKUP($S40,$A$55:$F$76,4,FALSE)</f>
        <v>#N/A</v>
      </c>
      <c r="M40" s="31"/>
      <c r="N40" s="30" t="e">
        <f>VLOOKUP($S40,$A$55:$F$76,5,FALSE)</f>
        <v>#N/A</v>
      </c>
      <c r="O40" s="31"/>
      <c r="P40" s="31" t="e">
        <f>VLOOKUP($S40,$A$55:$F$76,6,FALSE)</f>
        <v>#N/A</v>
      </c>
      <c r="Q40" s="31"/>
      <c r="R40" s="29"/>
      <c r="S40" s="65" t="str">
        <f t="shared" si="1"/>
        <v/>
      </c>
      <c r="T40" s="65" t="str">
        <f t="shared" si="2"/>
        <v/>
      </c>
    </row>
    <row r="41" spans="1:20" ht="30" customHeight="1">
      <c r="A41" s="35">
        <v>33</v>
      </c>
      <c r="B41" s="66"/>
      <c r="C41" s="67"/>
      <c r="D41" s="68"/>
      <c r="E41" s="68"/>
      <c r="F41" s="70"/>
      <c r="G41" s="30" t="e">
        <f>VLOOKUP($S41,$A$55:$F$76,2,FALSE)</f>
        <v>#N/A</v>
      </c>
      <c r="H41" s="31"/>
      <c r="I41" s="27" t="e">
        <f>VLOOKUP($S41,$A$55:$F$76,3,FALSE)</f>
        <v>#N/A</v>
      </c>
      <c r="J41" s="29"/>
      <c r="K41" s="91" t="e">
        <f t="shared" si="0"/>
        <v>#N/A</v>
      </c>
      <c r="L41" s="30" t="e">
        <f>VLOOKUP($S41,$A$55:$F$76,4,FALSE)</f>
        <v>#N/A</v>
      </c>
      <c r="M41" s="31"/>
      <c r="N41" s="30" t="e">
        <f>VLOOKUP($S41,$A$55:$F$76,5,FALSE)</f>
        <v>#N/A</v>
      </c>
      <c r="O41" s="31"/>
      <c r="P41" s="31" t="e">
        <f>VLOOKUP($S41,$A$55:$F$76,6,FALSE)</f>
        <v>#N/A</v>
      </c>
      <c r="Q41" s="31"/>
      <c r="R41" s="29"/>
      <c r="S41" s="65" t="str">
        <f t="shared" si="1"/>
        <v/>
      </c>
      <c r="T41" s="65" t="str">
        <f t="shared" si="2"/>
        <v/>
      </c>
    </row>
    <row r="42" spans="1:20" ht="30" customHeight="1">
      <c r="A42" s="35">
        <v>34</v>
      </c>
      <c r="B42" s="66"/>
      <c r="C42" s="67"/>
      <c r="D42" s="68"/>
      <c r="E42" s="68"/>
      <c r="F42" s="70"/>
      <c r="G42" s="30" t="e">
        <f>VLOOKUP($S42,$A$55:$F$76,2,FALSE)</f>
        <v>#N/A</v>
      </c>
      <c r="H42" s="31"/>
      <c r="I42" s="27" t="e">
        <f>VLOOKUP($S42,$A$55:$F$76,3,FALSE)</f>
        <v>#N/A</v>
      </c>
      <c r="J42" s="29"/>
      <c r="K42" s="91" t="e">
        <f t="shared" si="0"/>
        <v>#N/A</v>
      </c>
      <c r="L42" s="30" t="e">
        <f>VLOOKUP($S42,$A$55:$F$76,4,FALSE)</f>
        <v>#N/A</v>
      </c>
      <c r="M42" s="31"/>
      <c r="N42" s="30" t="e">
        <f>VLOOKUP($S42,$A$55:$F$76,5,FALSE)</f>
        <v>#N/A</v>
      </c>
      <c r="O42" s="31"/>
      <c r="P42" s="31" t="e">
        <f>VLOOKUP($S42,$A$55:$F$76,6,FALSE)</f>
        <v>#N/A</v>
      </c>
      <c r="Q42" s="31"/>
      <c r="R42" s="29"/>
      <c r="S42" s="65" t="str">
        <f t="shared" si="1"/>
        <v/>
      </c>
      <c r="T42" s="65" t="str">
        <f t="shared" si="2"/>
        <v/>
      </c>
    </row>
    <row r="43" spans="1:20" ht="30" customHeight="1">
      <c r="A43" s="35">
        <v>35</v>
      </c>
      <c r="B43" s="66"/>
      <c r="C43" s="67"/>
      <c r="D43" s="68"/>
      <c r="E43" s="68"/>
      <c r="F43" s="70"/>
      <c r="G43" s="30" t="e">
        <f>VLOOKUP($S43,$A$55:$F$76,2,FALSE)</f>
        <v>#N/A</v>
      </c>
      <c r="H43" s="31"/>
      <c r="I43" s="27" t="e">
        <f>VLOOKUP($S43,$A$55:$F$76,3,FALSE)</f>
        <v>#N/A</v>
      </c>
      <c r="J43" s="29"/>
      <c r="K43" s="91" t="e">
        <f t="shared" si="0"/>
        <v>#N/A</v>
      </c>
      <c r="L43" s="30" t="e">
        <f>VLOOKUP($S43,$A$55:$F$76,4,FALSE)</f>
        <v>#N/A</v>
      </c>
      <c r="M43" s="31"/>
      <c r="N43" s="30" t="e">
        <f>VLOOKUP($S43,$A$55:$F$76,5,FALSE)</f>
        <v>#N/A</v>
      </c>
      <c r="O43" s="31"/>
      <c r="P43" s="31" t="e">
        <f>VLOOKUP($S43,$A$55:$F$76,6,FALSE)</f>
        <v>#N/A</v>
      </c>
      <c r="Q43" s="31"/>
      <c r="R43" s="29"/>
      <c r="S43" s="65" t="str">
        <f t="shared" si="1"/>
        <v/>
      </c>
      <c r="T43" s="65" t="str">
        <f t="shared" si="2"/>
        <v/>
      </c>
    </row>
    <row r="44" spans="1:20" ht="30" customHeight="1">
      <c r="A44" s="35">
        <v>36</v>
      </c>
      <c r="B44" s="66"/>
      <c r="C44" s="67"/>
      <c r="D44" s="68"/>
      <c r="E44" s="68"/>
      <c r="F44" s="70"/>
      <c r="G44" s="30" t="e">
        <f>VLOOKUP($S44,$A$55:$F$76,2,FALSE)</f>
        <v>#N/A</v>
      </c>
      <c r="H44" s="31"/>
      <c r="I44" s="27" t="e">
        <f>VLOOKUP($S44,$A$55:$F$76,3,FALSE)</f>
        <v>#N/A</v>
      </c>
      <c r="J44" s="29"/>
      <c r="K44" s="91" t="e">
        <f t="shared" si="0"/>
        <v>#N/A</v>
      </c>
      <c r="L44" s="30" t="e">
        <f>VLOOKUP($S44,$A$55:$F$76,4,FALSE)</f>
        <v>#N/A</v>
      </c>
      <c r="M44" s="31"/>
      <c r="N44" s="30" t="e">
        <f>VLOOKUP($S44,$A$55:$F$76,5,FALSE)</f>
        <v>#N/A</v>
      </c>
      <c r="O44" s="31"/>
      <c r="P44" s="31" t="e">
        <f>VLOOKUP($S44,$A$55:$F$76,6,FALSE)</f>
        <v>#N/A</v>
      </c>
      <c r="Q44" s="31"/>
      <c r="R44" s="29"/>
      <c r="S44" s="65" t="str">
        <f t="shared" si="1"/>
        <v/>
      </c>
      <c r="T44" s="65" t="str">
        <f t="shared" si="2"/>
        <v/>
      </c>
    </row>
    <row r="45" spans="1:20" ht="30" customHeight="1">
      <c r="A45" s="35">
        <v>37</v>
      </c>
      <c r="B45" s="66"/>
      <c r="C45" s="67"/>
      <c r="D45" s="68"/>
      <c r="E45" s="68"/>
      <c r="F45" s="70"/>
      <c r="G45" s="30" t="e">
        <f>VLOOKUP($S45,$A$55:$F$76,2,FALSE)</f>
        <v>#N/A</v>
      </c>
      <c r="H45" s="31"/>
      <c r="I45" s="27" t="e">
        <f>VLOOKUP($S45,$A$55:$F$76,3,FALSE)</f>
        <v>#N/A</v>
      </c>
      <c r="J45" s="29"/>
      <c r="K45" s="91" t="e">
        <f t="shared" si="0"/>
        <v>#N/A</v>
      </c>
      <c r="L45" s="30" t="e">
        <f>VLOOKUP($S45,$A$55:$F$76,4,FALSE)</f>
        <v>#N/A</v>
      </c>
      <c r="M45" s="31"/>
      <c r="N45" s="30" t="e">
        <f>VLOOKUP($S45,$A$55:$F$76,5,FALSE)</f>
        <v>#N/A</v>
      </c>
      <c r="O45" s="31"/>
      <c r="P45" s="31" t="e">
        <f>VLOOKUP($S45,$A$55:$F$76,6,FALSE)</f>
        <v>#N/A</v>
      </c>
      <c r="Q45" s="31"/>
      <c r="R45" s="29"/>
      <c r="S45" s="65" t="str">
        <f t="shared" si="1"/>
        <v/>
      </c>
      <c r="T45" s="65" t="str">
        <f t="shared" si="2"/>
        <v/>
      </c>
    </row>
    <row r="46" spans="1:20" ht="30" customHeight="1">
      <c r="A46" s="35">
        <v>38</v>
      </c>
      <c r="B46" s="66"/>
      <c r="C46" s="67"/>
      <c r="D46" s="68"/>
      <c r="E46" s="68"/>
      <c r="F46" s="70"/>
      <c r="G46" s="30" t="e">
        <f>VLOOKUP($S46,$A$55:$F$76,2,FALSE)</f>
        <v>#N/A</v>
      </c>
      <c r="H46" s="31"/>
      <c r="I46" s="27" t="e">
        <f>VLOOKUP($S46,$A$55:$F$76,3,FALSE)</f>
        <v>#N/A</v>
      </c>
      <c r="J46" s="29"/>
      <c r="K46" s="91" t="e">
        <f t="shared" si="0"/>
        <v>#N/A</v>
      </c>
      <c r="L46" s="30" t="e">
        <f>VLOOKUP($S46,$A$55:$F$76,4,FALSE)</f>
        <v>#N/A</v>
      </c>
      <c r="M46" s="31"/>
      <c r="N46" s="30" t="e">
        <f>VLOOKUP($S46,$A$55:$F$76,5,FALSE)</f>
        <v>#N/A</v>
      </c>
      <c r="O46" s="31"/>
      <c r="P46" s="31" t="e">
        <f>VLOOKUP($S46,$A$55:$F$76,6,FALSE)</f>
        <v>#N/A</v>
      </c>
      <c r="Q46" s="31"/>
      <c r="R46" s="29"/>
      <c r="S46" s="65" t="str">
        <f t="shared" si="1"/>
        <v/>
      </c>
      <c r="T46" s="65" t="str">
        <f t="shared" si="2"/>
        <v/>
      </c>
    </row>
    <row r="47" spans="1:20" ht="30" customHeight="1">
      <c r="A47" s="35">
        <v>39</v>
      </c>
      <c r="B47" s="66"/>
      <c r="C47" s="67"/>
      <c r="D47" s="68"/>
      <c r="E47" s="68"/>
      <c r="F47" s="70"/>
      <c r="G47" s="30" t="e">
        <f>VLOOKUP($S47,$A$55:$F$76,2,FALSE)</f>
        <v>#N/A</v>
      </c>
      <c r="H47" s="31"/>
      <c r="I47" s="27" t="e">
        <f>VLOOKUP($S47,$A$55:$F$76,3,FALSE)</f>
        <v>#N/A</v>
      </c>
      <c r="J47" s="29"/>
      <c r="K47" s="91" t="e">
        <f t="shared" si="0"/>
        <v>#N/A</v>
      </c>
      <c r="L47" s="30" t="e">
        <f>VLOOKUP($S47,$A$55:$F$76,4,FALSE)</f>
        <v>#N/A</v>
      </c>
      <c r="M47" s="31"/>
      <c r="N47" s="30" t="e">
        <f>VLOOKUP($S47,$A$55:$F$76,5,FALSE)</f>
        <v>#N/A</v>
      </c>
      <c r="O47" s="31"/>
      <c r="P47" s="31" t="e">
        <f>VLOOKUP($S47,$A$55:$F$76,6,FALSE)</f>
        <v>#N/A</v>
      </c>
      <c r="Q47" s="31"/>
      <c r="R47" s="29"/>
      <c r="S47" s="65" t="str">
        <f t="shared" si="1"/>
        <v/>
      </c>
      <c r="T47" s="65" t="str">
        <f t="shared" si="2"/>
        <v/>
      </c>
    </row>
    <row r="48" spans="1:20" ht="30" customHeight="1" thickBot="1">
      <c r="A48" s="35">
        <v>40</v>
      </c>
      <c r="B48" s="66"/>
      <c r="C48" s="67"/>
      <c r="D48" s="68"/>
      <c r="E48" s="68"/>
      <c r="F48" s="70"/>
      <c r="G48" s="30" t="e">
        <f>VLOOKUP($S48,$A$55:$F$76,2,FALSE)</f>
        <v>#N/A</v>
      </c>
      <c r="H48" s="32"/>
      <c r="I48" s="27" t="e">
        <f>VLOOKUP($S48,$A$55:$F$76,3,FALSE)</f>
        <v>#N/A</v>
      </c>
      <c r="J48" s="33"/>
      <c r="K48" s="91" t="e">
        <f t="shared" si="0"/>
        <v>#N/A</v>
      </c>
      <c r="L48" s="30" t="e">
        <f>VLOOKUP($S48,$A$55:$F$76,4,FALSE)</f>
        <v>#N/A</v>
      </c>
      <c r="M48" s="32"/>
      <c r="N48" s="30" t="e">
        <f>VLOOKUP($S48,$A$55:$F$76,5,FALSE)</f>
        <v>#N/A</v>
      </c>
      <c r="O48" s="32"/>
      <c r="P48" s="31" t="e">
        <f>VLOOKUP($S48,$A$55:$F$76,6,FALSE)</f>
        <v>#N/A</v>
      </c>
      <c r="Q48" s="32"/>
      <c r="R48" s="33"/>
      <c r="S48" s="65" t="str">
        <f t="shared" si="1"/>
        <v/>
      </c>
      <c r="T48" s="65" t="str">
        <f t="shared" si="2"/>
        <v/>
      </c>
    </row>
    <row r="49" spans="1:18">
      <c r="B49" s="2"/>
      <c r="C49" s="2"/>
      <c r="D49" s="2"/>
      <c r="E49" s="2"/>
      <c r="F49" s="2"/>
      <c r="G49" s="2"/>
      <c r="H49" s="2"/>
      <c r="I49" s="2"/>
      <c r="J49" s="2"/>
      <c r="K49" s="2"/>
      <c r="L49" s="2"/>
      <c r="M49" s="2"/>
      <c r="N49" s="2"/>
      <c r="O49" s="2"/>
      <c r="P49" s="2"/>
      <c r="Q49" s="2"/>
      <c r="R49" s="2"/>
    </row>
    <row r="50" spans="1:18">
      <c r="B50" s="2"/>
      <c r="C50" s="2"/>
      <c r="D50" s="2"/>
      <c r="E50" s="2"/>
      <c r="F50" s="2"/>
      <c r="G50" s="2"/>
      <c r="H50" s="2"/>
      <c r="I50" s="2"/>
      <c r="J50" s="2"/>
      <c r="K50" s="2"/>
      <c r="L50" s="2"/>
      <c r="M50" s="2"/>
      <c r="N50" s="2"/>
      <c r="O50" s="2"/>
      <c r="P50" s="2"/>
      <c r="Q50" s="2"/>
      <c r="R50" s="2"/>
    </row>
    <row r="51" spans="1:18">
      <c r="B51" s="2"/>
      <c r="C51" s="2"/>
      <c r="D51" s="2"/>
      <c r="E51" s="2"/>
      <c r="F51" s="2"/>
      <c r="G51" s="2"/>
      <c r="H51" s="2"/>
      <c r="I51" s="2"/>
      <c r="J51" s="2"/>
      <c r="K51" s="2"/>
      <c r="L51" s="2"/>
      <c r="M51" s="2"/>
      <c r="N51" s="2"/>
      <c r="O51" s="2"/>
      <c r="P51" s="2"/>
      <c r="Q51" s="2"/>
      <c r="R51" s="2"/>
    </row>
    <row r="52" spans="1:18" ht="18.75" hidden="1">
      <c r="A52" s="1"/>
      <c r="B52" s="113" t="s">
        <v>14</v>
      </c>
      <c r="C52" s="114"/>
      <c r="D52" s="113" t="s">
        <v>15</v>
      </c>
      <c r="E52" s="115"/>
      <c r="F52" s="114"/>
      <c r="G52" s="1"/>
    </row>
    <row r="53" spans="1:18" ht="45" hidden="1">
      <c r="A53" s="3"/>
      <c r="B53" s="74" t="s">
        <v>16</v>
      </c>
      <c r="C53" s="75" t="s">
        <v>17</v>
      </c>
      <c r="D53" s="74" t="s">
        <v>18</v>
      </c>
      <c r="E53" s="3" t="s">
        <v>19</v>
      </c>
      <c r="F53" s="75" t="s">
        <v>20</v>
      </c>
      <c r="G53" s="2"/>
    </row>
    <row r="54" spans="1:18" hidden="1">
      <c r="A54" s="26" t="s">
        <v>21</v>
      </c>
      <c r="B54" s="76" t="s">
        <v>22</v>
      </c>
      <c r="C54" s="77" t="s">
        <v>23</v>
      </c>
      <c r="D54" s="76" t="s">
        <v>22</v>
      </c>
      <c r="E54" s="78" t="s">
        <v>22</v>
      </c>
      <c r="F54" s="77" t="s">
        <v>24</v>
      </c>
      <c r="G54" s="2"/>
      <c r="H54" s="2"/>
    </row>
    <row r="55" spans="1:18" hidden="1">
      <c r="A55" s="79" t="s">
        <v>32</v>
      </c>
      <c r="B55" s="79">
        <v>17</v>
      </c>
      <c r="C55" s="80">
        <v>0.47916666666666669</v>
      </c>
      <c r="D55" s="79">
        <v>12</v>
      </c>
      <c r="E55" s="81">
        <v>7</v>
      </c>
      <c r="F55" s="82">
        <v>8</v>
      </c>
      <c r="G55" s="116"/>
      <c r="H55" s="2"/>
    </row>
    <row r="56" spans="1:18" hidden="1">
      <c r="A56" s="83" t="s">
        <v>33</v>
      </c>
      <c r="B56" s="83">
        <v>20</v>
      </c>
      <c r="C56" s="84">
        <v>0.46527777777777773</v>
      </c>
      <c r="D56" s="83">
        <v>15</v>
      </c>
      <c r="E56" s="85">
        <v>8</v>
      </c>
      <c r="F56" s="86">
        <v>8</v>
      </c>
      <c r="G56" s="116"/>
      <c r="H56" s="2"/>
    </row>
    <row r="57" spans="1:18" hidden="1">
      <c r="A57" s="83" t="s">
        <v>34</v>
      </c>
      <c r="B57" s="83">
        <v>23</v>
      </c>
      <c r="C57" s="84">
        <v>0.44444444444444442</v>
      </c>
      <c r="D57" s="83">
        <v>18</v>
      </c>
      <c r="E57" s="85">
        <v>10</v>
      </c>
      <c r="F57" s="86">
        <v>8</v>
      </c>
      <c r="G57" s="116"/>
      <c r="H57" s="2"/>
    </row>
    <row r="58" spans="1:18" hidden="1">
      <c r="A58" s="83" t="s">
        <v>35</v>
      </c>
      <c r="B58" s="83">
        <v>29</v>
      </c>
      <c r="C58" s="84">
        <v>0.4069444444444445</v>
      </c>
      <c r="D58" s="83">
        <v>21</v>
      </c>
      <c r="E58" s="85">
        <v>12</v>
      </c>
      <c r="F58" s="86">
        <v>8</v>
      </c>
      <c r="G58" s="116"/>
      <c r="H58" s="2"/>
    </row>
    <row r="59" spans="1:18" hidden="1">
      <c r="A59" s="83" t="s">
        <v>36</v>
      </c>
      <c r="B59" s="83">
        <v>36</v>
      </c>
      <c r="C59" s="84">
        <v>0.39027777777777778</v>
      </c>
      <c r="D59" s="83">
        <v>24</v>
      </c>
      <c r="E59" s="85">
        <v>14</v>
      </c>
      <c r="F59" s="86">
        <v>8</v>
      </c>
      <c r="G59" s="116"/>
      <c r="H59" s="2"/>
    </row>
    <row r="60" spans="1:18" hidden="1">
      <c r="A60" s="83" t="s">
        <v>37</v>
      </c>
      <c r="B60" s="83">
        <v>42</v>
      </c>
      <c r="C60" s="84">
        <v>0.37777777777777777</v>
      </c>
      <c r="D60" s="83">
        <v>24</v>
      </c>
      <c r="E60" s="85">
        <v>16</v>
      </c>
      <c r="F60" s="86">
        <v>8</v>
      </c>
      <c r="G60" s="116"/>
      <c r="H60" s="2"/>
    </row>
    <row r="61" spans="1:18" hidden="1">
      <c r="A61" s="83" t="s">
        <v>38</v>
      </c>
      <c r="B61" s="83">
        <v>47</v>
      </c>
      <c r="C61" s="84">
        <v>0.36249999999999999</v>
      </c>
      <c r="D61" s="83">
        <v>24</v>
      </c>
      <c r="E61" s="85">
        <v>18</v>
      </c>
      <c r="F61" s="86">
        <v>8</v>
      </c>
      <c r="G61" s="116"/>
      <c r="H61" s="2"/>
    </row>
    <row r="62" spans="1:18" hidden="1">
      <c r="A62" s="83" t="s">
        <v>39</v>
      </c>
      <c r="B62" s="83">
        <v>50</v>
      </c>
      <c r="C62" s="84">
        <v>0.34861111111111115</v>
      </c>
      <c r="D62" s="83">
        <v>24</v>
      </c>
      <c r="E62" s="85">
        <v>18</v>
      </c>
      <c r="F62" s="86">
        <v>8</v>
      </c>
      <c r="G62" s="116"/>
      <c r="H62" s="2"/>
    </row>
    <row r="63" spans="1:18" hidden="1">
      <c r="A63" s="83" t="s">
        <v>40</v>
      </c>
      <c r="B63" s="83">
        <v>54</v>
      </c>
      <c r="C63" s="84">
        <v>0.33611111111111108</v>
      </c>
      <c r="D63" s="83">
        <v>24</v>
      </c>
      <c r="E63" s="85">
        <v>18</v>
      </c>
      <c r="F63" s="86">
        <v>8</v>
      </c>
      <c r="G63" s="116"/>
      <c r="H63" s="2"/>
    </row>
    <row r="64" spans="1:18" hidden="1">
      <c r="A64" s="83" t="s">
        <v>41</v>
      </c>
      <c r="B64" s="83">
        <v>54</v>
      </c>
      <c r="C64" s="84">
        <v>0.33611111111111108</v>
      </c>
      <c r="D64" s="83">
        <v>24</v>
      </c>
      <c r="E64" s="85">
        <v>18</v>
      </c>
      <c r="F64" s="86">
        <v>8</v>
      </c>
      <c r="G64" s="116"/>
      <c r="H64" s="2"/>
    </row>
    <row r="65" spans="1:8" hidden="1">
      <c r="A65" s="61" t="s">
        <v>42</v>
      </c>
      <c r="B65" s="61">
        <v>54</v>
      </c>
      <c r="C65" s="87">
        <v>0.33611111111111108</v>
      </c>
      <c r="D65" s="61">
        <v>24</v>
      </c>
      <c r="E65" s="64">
        <v>18</v>
      </c>
      <c r="F65" s="88">
        <v>8</v>
      </c>
      <c r="G65" s="116"/>
      <c r="H65" s="2"/>
    </row>
    <row r="66" spans="1:8" hidden="1">
      <c r="A66" s="79" t="s">
        <v>45</v>
      </c>
      <c r="B66" s="79">
        <v>17</v>
      </c>
      <c r="C66" s="80">
        <v>0.47916666666666669</v>
      </c>
      <c r="D66" s="79">
        <v>12</v>
      </c>
      <c r="E66" s="81">
        <v>7</v>
      </c>
      <c r="F66" s="82">
        <v>9</v>
      </c>
      <c r="G66" s="116"/>
      <c r="H66" s="2"/>
    </row>
    <row r="67" spans="1:8" hidden="1">
      <c r="A67" s="83" t="s">
        <v>46</v>
      </c>
      <c r="B67" s="83">
        <v>20</v>
      </c>
      <c r="C67" s="84">
        <v>0.46527777777777773</v>
      </c>
      <c r="D67" s="83">
        <v>15</v>
      </c>
      <c r="E67" s="85">
        <v>7</v>
      </c>
      <c r="F67" s="86">
        <v>10</v>
      </c>
      <c r="G67" s="116"/>
      <c r="H67" s="2"/>
    </row>
    <row r="68" spans="1:8" hidden="1">
      <c r="A68" s="83" t="s">
        <v>47</v>
      </c>
      <c r="B68" s="83">
        <v>23</v>
      </c>
      <c r="C68" s="84">
        <v>0.44444444444444442</v>
      </c>
      <c r="D68" s="83">
        <v>18</v>
      </c>
      <c r="E68" s="85">
        <v>7</v>
      </c>
      <c r="F68" s="86">
        <v>10</v>
      </c>
      <c r="G68" s="116"/>
      <c r="H68" s="2"/>
    </row>
    <row r="69" spans="1:8" hidden="1">
      <c r="A69" s="83" t="s">
        <v>48</v>
      </c>
      <c r="B69" s="83">
        <v>25</v>
      </c>
      <c r="C69" s="84">
        <v>0.43055555555555558</v>
      </c>
      <c r="D69" s="83">
        <v>18</v>
      </c>
      <c r="E69" s="85">
        <v>7</v>
      </c>
      <c r="F69" s="86">
        <v>10</v>
      </c>
      <c r="G69" s="116"/>
      <c r="H69" s="2"/>
    </row>
    <row r="70" spans="1:8" hidden="1">
      <c r="A70" s="83" t="s">
        <v>49</v>
      </c>
      <c r="B70" s="83">
        <v>27</v>
      </c>
      <c r="C70" s="84">
        <v>0.42291666666666666</v>
      </c>
      <c r="D70" s="83">
        <v>18</v>
      </c>
      <c r="E70" s="85">
        <v>7</v>
      </c>
      <c r="F70" s="86">
        <v>10</v>
      </c>
      <c r="G70" s="116"/>
      <c r="H70" s="2"/>
    </row>
    <row r="71" spans="1:8" hidden="1">
      <c r="A71" s="83" t="s">
        <v>50</v>
      </c>
      <c r="B71" s="83">
        <v>30</v>
      </c>
      <c r="C71" s="84">
        <v>0.4152777777777778</v>
      </c>
      <c r="D71" s="83">
        <v>18</v>
      </c>
      <c r="E71" s="85">
        <v>7</v>
      </c>
      <c r="F71" s="86">
        <v>12</v>
      </c>
      <c r="G71" s="116"/>
      <c r="H71" s="2"/>
    </row>
    <row r="72" spans="1:8" hidden="1">
      <c r="A72" s="83" t="s">
        <v>51</v>
      </c>
      <c r="B72" s="83">
        <v>32</v>
      </c>
      <c r="C72" s="84">
        <v>0.4069444444444445</v>
      </c>
      <c r="D72" s="83">
        <v>18</v>
      </c>
      <c r="E72" s="85">
        <v>7</v>
      </c>
      <c r="F72" s="86">
        <v>12</v>
      </c>
      <c r="G72" s="116"/>
      <c r="H72" s="2"/>
    </row>
    <row r="73" spans="1:8" hidden="1">
      <c r="A73" s="83" t="s">
        <v>52</v>
      </c>
      <c r="B73" s="83">
        <v>35</v>
      </c>
      <c r="C73" s="84">
        <v>0.39861111111111108</v>
      </c>
      <c r="D73" s="83">
        <v>18</v>
      </c>
      <c r="E73" s="85">
        <v>7</v>
      </c>
      <c r="F73" s="86">
        <v>12</v>
      </c>
      <c r="G73" s="116"/>
      <c r="H73" s="2"/>
    </row>
    <row r="74" spans="1:8" hidden="1">
      <c r="A74" s="83" t="s">
        <v>67</v>
      </c>
      <c r="B74" s="83">
        <v>38</v>
      </c>
      <c r="C74" s="84">
        <v>0.39027777777777778</v>
      </c>
      <c r="D74" s="83">
        <v>18</v>
      </c>
      <c r="E74" s="85">
        <v>7</v>
      </c>
      <c r="F74" s="86">
        <v>12</v>
      </c>
      <c r="G74" s="116"/>
      <c r="H74" s="2"/>
    </row>
    <row r="75" spans="1:8" hidden="1">
      <c r="A75" s="89" t="s">
        <v>43</v>
      </c>
      <c r="B75" s="83">
        <v>38</v>
      </c>
      <c r="C75" s="84">
        <v>0.39027777777777778</v>
      </c>
      <c r="D75" s="83">
        <v>18</v>
      </c>
      <c r="E75" s="85">
        <v>7</v>
      </c>
      <c r="F75" s="86">
        <v>12</v>
      </c>
      <c r="G75" s="2"/>
      <c r="H75" s="2"/>
    </row>
    <row r="76" spans="1:8" hidden="1">
      <c r="A76" s="90" t="s">
        <v>44</v>
      </c>
      <c r="B76" s="61">
        <v>38</v>
      </c>
      <c r="C76" s="87">
        <v>0.39027777777777778</v>
      </c>
      <c r="D76" s="61">
        <v>18</v>
      </c>
      <c r="E76" s="64">
        <v>7</v>
      </c>
      <c r="F76" s="88">
        <v>12</v>
      </c>
      <c r="G76" s="2"/>
      <c r="H76" s="2"/>
    </row>
  </sheetData>
  <mergeCells count="10">
    <mergeCell ref="B52:C52"/>
    <mergeCell ref="D52:F52"/>
    <mergeCell ref="G55:G65"/>
    <mergeCell ref="G66:G74"/>
    <mergeCell ref="B1:T1"/>
    <mergeCell ref="B2:T2"/>
    <mergeCell ref="C3:E3"/>
    <mergeCell ref="N3:R3"/>
    <mergeCell ref="Q5:R5"/>
    <mergeCell ref="Q27:R27"/>
  </mergeCells>
  <conditionalFormatting sqref="G7:H26 G29:H48">
    <cfRule type="expression" dxfId="19" priority="9">
      <formula>$H7&gt;=$G7</formula>
    </cfRule>
    <cfRule type="expression" dxfId="18" priority="10">
      <formula>$H7&lt;$G7</formula>
    </cfRule>
  </conditionalFormatting>
  <conditionalFormatting sqref="L7:M26 L29:M48">
    <cfRule type="expression" dxfId="17" priority="7">
      <formula>$M7&lt;$L7</formula>
    </cfRule>
    <cfRule type="expression" dxfId="16" priority="8">
      <formula>$M7&gt;=$L7</formula>
    </cfRule>
  </conditionalFormatting>
  <conditionalFormatting sqref="N7:O26 N29:O48">
    <cfRule type="expression" dxfId="15" priority="5">
      <formula>$O7&gt;=$N7</formula>
    </cfRule>
    <cfRule type="expression" dxfId="14" priority="6">
      <formula>$O7&lt;$N7</formula>
    </cfRule>
  </conditionalFormatting>
  <conditionalFormatting sqref="I7:K26 I29:K48">
    <cfRule type="expression" dxfId="13" priority="2">
      <formula>$K7=TRUE</formula>
    </cfRule>
  </conditionalFormatting>
  <conditionalFormatting sqref="P7:R26 P29:R48">
    <cfRule type="expression" dxfId="12" priority="11">
      <formula>#REF!&lt;$P7</formula>
    </cfRule>
    <cfRule type="expression" dxfId="11" priority="12">
      <formula>#REF!&gt;=$P7</formula>
    </cfRule>
    <cfRule type="expression" dxfId="10" priority="1">
      <formula>AND($Q7&gt;=$P7, $R7&gt;=$P7)</formula>
    </cfRule>
  </conditionalFormatting>
  <pageMargins left="0.45" right="0.45" top="0.5" bottom="0.5" header="0.3" footer="0.3"/>
  <pageSetup scale="74" fitToHeight="2" orientation="landscape" r:id="rId1"/>
  <rowBreaks count="1" manualBreakCount="1">
    <brk id="26" max="20" man="1"/>
  </rowBreaks>
</worksheet>
</file>

<file path=xl/worksheets/sheet3.xml><?xml version="1.0" encoding="utf-8"?>
<worksheet xmlns="http://schemas.openxmlformats.org/spreadsheetml/2006/main" xmlns:r="http://schemas.openxmlformats.org/officeDocument/2006/relationships">
  <sheetPr>
    <tabColor rgb="FFFFFF00"/>
  </sheetPr>
  <dimension ref="A1:U76"/>
  <sheetViews>
    <sheetView topLeftCell="A40" zoomScaleNormal="100" zoomScaleSheetLayoutView="90" workbookViewId="0">
      <selection activeCell="Q10" sqref="Q10"/>
    </sheetView>
  </sheetViews>
  <sheetFormatPr defaultRowHeight="15"/>
  <cols>
    <col min="1" max="1" width="4" style="34" bestFit="1" customWidth="1"/>
    <col min="2" max="2" width="10.28515625" style="34" customWidth="1"/>
    <col min="3" max="3" width="27.140625" style="34" customWidth="1"/>
    <col min="4" max="4" width="6" style="34" customWidth="1"/>
    <col min="5" max="5" width="7.7109375" style="34" customWidth="1"/>
    <col min="6" max="6" width="6.28515625" style="34" customWidth="1"/>
    <col min="7" max="7" width="7.5703125" style="34" customWidth="1"/>
    <col min="8" max="8" width="7.42578125" style="34" customWidth="1"/>
    <col min="9" max="9" width="10.140625" style="34" customWidth="1"/>
    <col min="10" max="10" width="10" style="34" customWidth="1"/>
    <col min="11" max="11" width="10" style="34" hidden="1" customWidth="1"/>
    <col min="12" max="12" width="10" style="34" customWidth="1"/>
    <col min="13" max="14" width="9.42578125" style="34" customWidth="1"/>
    <col min="15" max="15" width="11.28515625" style="34" bestFit="1" customWidth="1"/>
    <col min="16" max="16" width="11.28515625" style="34" customWidth="1"/>
    <col min="17" max="17" width="5.5703125" style="34" customWidth="1"/>
    <col min="18" max="18" width="5.5703125" style="34" bestFit="1" customWidth="1"/>
    <col min="19" max="19" width="9.140625" style="34" hidden="1" customWidth="1"/>
    <col min="20" max="20" width="13.5703125" style="34" customWidth="1"/>
    <col min="21" max="16384" width="9.140625" style="34"/>
  </cols>
  <sheetData>
    <row r="1" spans="1:21" ht="33" customHeight="1">
      <c r="B1" s="117" t="s">
        <v>64</v>
      </c>
      <c r="C1" s="117"/>
      <c r="D1" s="117"/>
      <c r="E1" s="117"/>
      <c r="F1" s="117"/>
      <c r="G1" s="117"/>
      <c r="H1" s="117"/>
      <c r="I1" s="117"/>
      <c r="J1" s="117"/>
      <c r="K1" s="117"/>
      <c r="L1" s="117"/>
      <c r="M1" s="117"/>
      <c r="N1" s="117"/>
      <c r="O1" s="117"/>
      <c r="P1" s="117"/>
      <c r="Q1" s="117"/>
      <c r="R1" s="117"/>
      <c r="S1" s="117"/>
      <c r="T1" s="117"/>
    </row>
    <row r="2" spans="1:21" ht="28.5">
      <c r="B2" s="118" t="s">
        <v>12</v>
      </c>
      <c r="C2" s="118"/>
      <c r="D2" s="118"/>
      <c r="E2" s="118"/>
      <c r="F2" s="118"/>
      <c r="G2" s="118"/>
      <c r="H2" s="118"/>
      <c r="I2" s="118"/>
      <c r="J2" s="118"/>
      <c r="K2" s="118"/>
      <c r="L2" s="118"/>
      <c r="M2" s="118"/>
      <c r="N2" s="118"/>
      <c r="O2" s="118"/>
      <c r="P2" s="118"/>
      <c r="Q2" s="118"/>
      <c r="R2" s="118"/>
      <c r="S2" s="118"/>
      <c r="T2" s="118"/>
    </row>
    <row r="3" spans="1:21" ht="15" customHeight="1">
      <c r="B3" s="35" t="s">
        <v>58</v>
      </c>
      <c r="C3" s="119"/>
      <c r="D3" s="119"/>
      <c r="E3" s="119"/>
      <c r="J3" s="36"/>
      <c r="K3" s="36"/>
      <c r="L3" s="36"/>
      <c r="M3" s="35" t="s">
        <v>59</v>
      </c>
      <c r="N3" s="119"/>
      <c r="O3" s="119"/>
      <c r="P3" s="119"/>
      <c r="Q3" s="119"/>
      <c r="R3" s="119"/>
    </row>
    <row r="4" spans="1:21" ht="9.75" customHeight="1" thickBot="1"/>
    <row r="5" spans="1:21" s="37" customFormat="1" ht="44.25" customHeight="1">
      <c r="B5" s="38" t="s">
        <v>53</v>
      </c>
      <c r="C5" s="39" t="s">
        <v>61</v>
      </c>
      <c r="D5" s="40" t="s">
        <v>62</v>
      </c>
      <c r="E5" s="40" t="s">
        <v>63</v>
      </c>
      <c r="F5" s="40" t="s">
        <v>60</v>
      </c>
      <c r="G5" s="41" t="s">
        <v>28</v>
      </c>
      <c r="H5" s="42" t="s">
        <v>68</v>
      </c>
      <c r="I5" s="42" t="s">
        <v>29</v>
      </c>
      <c r="J5" s="43" t="s">
        <v>10</v>
      </c>
      <c r="K5" s="44"/>
      <c r="L5" s="41" t="s">
        <v>30</v>
      </c>
      <c r="M5" s="40" t="s">
        <v>1</v>
      </c>
      <c r="N5" s="42" t="s">
        <v>31</v>
      </c>
      <c r="O5" s="42" t="s">
        <v>2</v>
      </c>
      <c r="P5" s="42" t="s">
        <v>55</v>
      </c>
      <c r="Q5" s="120" t="s">
        <v>9</v>
      </c>
      <c r="R5" s="121"/>
      <c r="S5" s="44"/>
      <c r="T5" s="43" t="s">
        <v>56</v>
      </c>
    </row>
    <row r="6" spans="1:21" s="57" customFormat="1" ht="21.75" customHeight="1" thickBot="1">
      <c r="A6" s="45"/>
      <c r="B6" s="46" t="s">
        <v>54</v>
      </c>
      <c r="C6" s="47"/>
      <c r="D6" s="48"/>
      <c r="E6" s="48" t="s">
        <v>5</v>
      </c>
      <c r="F6" s="48"/>
      <c r="G6" s="49" t="s">
        <v>69</v>
      </c>
      <c r="H6" s="50" t="s">
        <v>7</v>
      </c>
      <c r="I6" s="50"/>
      <c r="J6" s="51" t="s">
        <v>11</v>
      </c>
      <c r="K6" s="56"/>
      <c r="L6" s="52"/>
      <c r="M6" s="53"/>
      <c r="N6" s="54"/>
      <c r="O6" s="50" t="s">
        <v>8</v>
      </c>
      <c r="P6" s="48"/>
      <c r="Q6" s="48" t="s">
        <v>3</v>
      </c>
      <c r="R6" s="55" t="s">
        <v>4</v>
      </c>
      <c r="S6" s="56"/>
      <c r="T6" s="55" t="s">
        <v>57</v>
      </c>
    </row>
    <row r="7" spans="1:21" ht="30" customHeight="1">
      <c r="A7" s="35">
        <v>1</v>
      </c>
      <c r="B7" s="58"/>
      <c r="C7" s="59"/>
      <c r="D7" s="60"/>
      <c r="E7" s="60"/>
      <c r="F7" s="61"/>
      <c r="G7" s="30" t="e">
        <f>VLOOKUP($S7,$A$55:$F$76,2,FALSE)</f>
        <v>#N/A</v>
      </c>
      <c r="H7" s="31"/>
      <c r="I7" s="27" t="e">
        <f>VLOOKUP($S7,$A$55:$F$76,3,FALSE)</f>
        <v>#N/A</v>
      </c>
      <c r="J7" s="27"/>
      <c r="K7" s="91" t="e">
        <f>AND(J7&lt;=I7,J7&lt;&gt;0)</f>
        <v>#N/A</v>
      </c>
      <c r="L7" s="30" t="e">
        <f>VLOOKUP($S7,$A$55:$F$76,4,FALSE)</f>
        <v>#N/A</v>
      </c>
      <c r="M7" s="31"/>
      <c r="N7" s="30" t="e">
        <f>VLOOKUP($S7,$A$55:$F$76,5,FALSE)</f>
        <v>#N/A</v>
      </c>
      <c r="O7" s="31"/>
      <c r="P7" s="31" t="e">
        <f>VLOOKUP($S7,$A$55:$F$76,6,FALSE)</f>
        <v>#N/A</v>
      </c>
      <c r="Q7" s="31"/>
      <c r="R7" s="29"/>
      <c r="S7" s="65" t="str">
        <f t="shared" ref="S7:S26" si="0">CONCATENATE(D7,E7)</f>
        <v/>
      </c>
      <c r="T7" s="63"/>
      <c r="U7" s="2"/>
    </row>
    <row r="8" spans="1:21" ht="30" customHeight="1">
      <c r="A8" s="35">
        <v>2</v>
      </c>
      <c r="B8" s="66"/>
      <c r="C8" s="67"/>
      <c r="D8" s="68"/>
      <c r="E8" s="68"/>
      <c r="F8" s="61"/>
      <c r="G8" s="30" t="e">
        <f>VLOOKUP($S8,$A$55:$F$76,2,FALSE)</f>
        <v>#N/A</v>
      </c>
      <c r="H8" s="31"/>
      <c r="I8" s="27" t="e">
        <f>VLOOKUP($S8,$A$55:$F$76,3,FALSE)</f>
        <v>#N/A</v>
      </c>
      <c r="J8" s="28"/>
      <c r="K8" s="91" t="e">
        <f t="shared" ref="K8:K48" si="1">AND(J8&lt;=I8,J8&lt;&gt;0)</f>
        <v>#N/A</v>
      </c>
      <c r="L8" s="30" t="e">
        <f>VLOOKUP($S8,$A$55:$F$76,4,FALSE)</f>
        <v>#N/A</v>
      </c>
      <c r="M8" s="31"/>
      <c r="N8" s="30" t="e">
        <f>VLOOKUP($S8,$A$55:$F$76,5,FALSE)</f>
        <v>#N/A</v>
      </c>
      <c r="O8" s="31"/>
      <c r="P8" s="31" t="e">
        <f>VLOOKUP($S8,$A$55:$F$76,6,FALSE)</f>
        <v>#N/A</v>
      </c>
      <c r="Q8" s="31"/>
      <c r="R8" s="29"/>
      <c r="S8" s="65" t="str">
        <f t="shared" si="0"/>
        <v/>
      </c>
      <c r="T8" s="63"/>
    </row>
    <row r="9" spans="1:21" ht="30" customHeight="1">
      <c r="A9" s="35">
        <v>3</v>
      </c>
      <c r="B9" s="66"/>
      <c r="C9" s="67"/>
      <c r="D9" s="68"/>
      <c r="E9" s="68"/>
      <c r="F9" s="70"/>
      <c r="G9" s="30" t="e">
        <f>VLOOKUP($S9,$A$55:$F$76,2,FALSE)</f>
        <v>#N/A</v>
      </c>
      <c r="H9" s="31"/>
      <c r="I9" s="27" t="e">
        <f>VLOOKUP($S9,$A$55:$F$76,3,FALSE)</f>
        <v>#N/A</v>
      </c>
      <c r="J9" s="28"/>
      <c r="K9" s="91" t="e">
        <f t="shared" si="1"/>
        <v>#N/A</v>
      </c>
      <c r="L9" s="30" t="e">
        <f>VLOOKUP($S9,$A$55:$F$76,4,FALSE)</f>
        <v>#N/A</v>
      </c>
      <c r="M9" s="31"/>
      <c r="N9" s="30" t="e">
        <f>VLOOKUP($S9,$A$55:$F$76,5,FALSE)</f>
        <v>#N/A</v>
      </c>
      <c r="O9" s="31"/>
      <c r="P9" s="31" t="e">
        <f>VLOOKUP($S9,$A$55:$F$76,6,FALSE)</f>
        <v>#N/A</v>
      </c>
      <c r="Q9" s="31"/>
      <c r="R9" s="29"/>
      <c r="S9" s="65" t="str">
        <f t="shared" si="0"/>
        <v/>
      </c>
      <c r="T9" s="63"/>
    </row>
    <row r="10" spans="1:21" ht="30" customHeight="1">
      <c r="A10" s="35">
        <v>4</v>
      </c>
      <c r="B10" s="66"/>
      <c r="C10" s="67"/>
      <c r="D10" s="68"/>
      <c r="E10" s="68"/>
      <c r="F10" s="70"/>
      <c r="G10" s="30" t="e">
        <f>VLOOKUP($S10,$A$55:$F$76,2,FALSE)</f>
        <v>#N/A</v>
      </c>
      <c r="H10" s="31"/>
      <c r="I10" s="27" t="e">
        <f>VLOOKUP($S10,$A$55:$F$76,3,FALSE)</f>
        <v>#N/A</v>
      </c>
      <c r="J10" s="28"/>
      <c r="K10" s="91" t="e">
        <f t="shared" si="1"/>
        <v>#N/A</v>
      </c>
      <c r="L10" s="30" t="e">
        <f>VLOOKUP($S10,$A$55:$F$76,4,FALSE)</f>
        <v>#N/A</v>
      </c>
      <c r="M10" s="31"/>
      <c r="N10" s="30" t="e">
        <f>VLOOKUP($S10,$A$55:$F$76,5,FALSE)</f>
        <v>#N/A</v>
      </c>
      <c r="O10" s="31"/>
      <c r="P10" s="31" t="e">
        <f>VLOOKUP($S10,$A$55:$F$76,6,FALSE)</f>
        <v>#N/A</v>
      </c>
      <c r="Q10" s="31"/>
      <c r="R10" s="29"/>
      <c r="S10" s="65" t="str">
        <f t="shared" si="0"/>
        <v/>
      </c>
      <c r="T10" s="63"/>
    </row>
    <row r="11" spans="1:21" ht="30" customHeight="1">
      <c r="A11" s="35">
        <v>5</v>
      </c>
      <c r="B11" s="66"/>
      <c r="C11" s="67"/>
      <c r="D11" s="68"/>
      <c r="E11" s="68"/>
      <c r="F11" s="70"/>
      <c r="G11" s="30" t="e">
        <f>VLOOKUP($S11,$A$55:$F$76,2,FALSE)</f>
        <v>#N/A</v>
      </c>
      <c r="H11" s="31"/>
      <c r="I11" s="27" t="e">
        <f>VLOOKUP($S11,$A$55:$F$76,3,FALSE)</f>
        <v>#N/A</v>
      </c>
      <c r="J11" s="28"/>
      <c r="K11" s="91" t="e">
        <f t="shared" si="1"/>
        <v>#N/A</v>
      </c>
      <c r="L11" s="30" t="e">
        <f>VLOOKUP($S11,$A$55:$F$76,4,FALSE)</f>
        <v>#N/A</v>
      </c>
      <c r="M11" s="31"/>
      <c r="N11" s="30" t="e">
        <f>VLOOKUP($S11,$A$55:$F$76,5,FALSE)</f>
        <v>#N/A</v>
      </c>
      <c r="O11" s="31"/>
      <c r="P11" s="31" t="e">
        <f>VLOOKUP($S11,$A$55:$F$76,6,FALSE)</f>
        <v>#N/A</v>
      </c>
      <c r="Q11" s="31"/>
      <c r="R11" s="29"/>
      <c r="S11" s="65" t="str">
        <f t="shared" si="0"/>
        <v/>
      </c>
      <c r="T11" s="63"/>
    </row>
    <row r="12" spans="1:21" ht="30" customHeight="1">
      <c r="A12" s="35">
        <v>6</v>
      </c>
      <c r="B12" s="66"/>
      <c r="C12" s="67"/>
      <c r="D12" s="68"/>
      <c r="E12" s="68"/>
      <c r="F12" s="70"/>
      <c r="G12" s="30" t="e">
        <f>VLOOKUP($S12,$A$55:$F$76,2,FALSE)</f>
        <v>#N/A</v>
      </c>
      <c r="H12" s="31"/>
      <c r="I12" s="27" t="e">
        <f>VLOOKUP($S12,$A$55:$F$76,3,FALSE)</f>
        <v>#N/A</v>
      </c>
      <c r="J12" s="29"/>
      <c r="K12" s="91" t="e">
        <f t="shared" si="1"/>
        <v>#N/A</v>
      </c>
      <c r="L12" s="30" t="e">
        <f>VLOOKUP($S12,$A$55:$F$76,4,FALSE)</f>
        <v>#N/A</v>
      </c>
      <c r="M12" s="31"/>
      <c r="N12" s="30" t="e">
        <f>VLOOKUP($S12,$A$55:$F$76,5,FALSE)</f>
        <v>#N/A</v>
      </c>
      <c r="O12" s="31"/>
      <c r="P12" s="31" t="e">
        <f>VLOOKUP($S12,$A$55:$F$76,6,FALSE)</f>
        <v>#N/A</v>
      </c>
      <c r="Q12" s="31"/>
      <c r="R12" s="29"/>
      <c r="S12" s="65" t="str">
        <f t="shared" si="0"/>
        <v/>
      </c>
      <c r="T12" s="63"/>
    </row>
    <row r="13" spans="1:21" ht="30" customHeight="1">
      <c r="A13" s="35">
        <v>7</v>
      </c>
      <c r="B13" s="66"/>
      <c r="C13" s="67"/>
      <c r="D13" s="68"/>
      <c r="E13" s="68"/>
      <c r="F13" s="70"/>
      <c r="G13" s="30" t="e">
        <f>VLOOKUP($S13,$A$55:$F$76,2,FALSE)</f>
        <v>#N/A</v>
      </c>
      <c r="H13" s="31"/>
      <c r="I13" s="27" t="e">
        <f>VLOOKUP($S13,$A$55:$F$76,3,FALSE)</f>
        <v>#N/A</v>
      </c>
      <c r="J13" s="29"/>
      <c r="K13" s="91" t="e">
        <f t="shared" si="1"/>
        <v>#N/A</v>
      </c>
      <c r="L13" s="30" t="e">
        <f>VLOOKUP($S13,$A$55:$F$76,4,FALSE)</f>
        <v>#N/A</v>
      </c>
      <c r="M13" s="31"/>
      <c r="N13" s="30" t="e">
        <f>VLOOKUP($S13,$A$55:$F$76,5,FALSE)</f>
        <v>#N/A</v>
      </c>
      <c r="O13" s="31"/>
      <c r="P13" s="31" t="e">
        <f>VLOOKUP($S13,$A$55:$F$76,6,FALSE)</f>
        <v>#N/A</v>
      </c>
      <c r="Q13" s="31"/>
      <c r="R13" s="29"/>
      <c r="S13" s="65" t="str">
        <f t="shared" si="0"/>
        <v/>
      </c>
      <c r="T13" s="63"/>
    </row>
    <row r="14" spans="1:21" ht="30" customHeight="1">
      <c r="A14" s="35">
        <v>8</v>
      </c>
      <c r="B14" s="66"/>
      <c r="C14" s="67"/>
      <c r="D14" s="68"/>
      <c r="E14" s="68"/>
      <c r="F14" s="70"/>
      <c r="G14" s="30" t="e">
        <f>VLOOKUP($S14,$A$55:$F$76,2,FALSE)</f>
        <v>#N/A</v>
      </c>
      <c r="H14" s="31"/>
      <c r="I14" s="27" t="e">
        <f>VLOOKUP($S14,$A$55:$F$76,3,FALSE)</f>
        <v>#N/A</v>
      </c>
      <c r="J14" s="29"/>
      <c r="K14" s="91" t="e">
        <f t="shared" si="1"/>
        <v>#N/A</v>
      </c>
      <c r="L14" s="30" t="e">
        <f>VLOOKUP($S14,$A$55:$F$76,4,FALSE)</f>
        <v>#N/A</v>
      </c>
      <c r="M14" s="31"/>
      <c r="N14" s="30" t="e">
        <f>VLOOKUP($S14,$A$55:$F$76,5,FALSE)</f>
        <v>#N/A</v>
      </c>
      <c r="O14" s="31"/>
      <c r="P14" s="31" t="e">
        <f>VLOOKUP($S14,$A$55:$F$76,6,FALSE)</f>
        <v>#N/A</v>
      </c>
      <c r="Q14" s="31"/>
      <c r="R14" s="29"/>
      <c r="S14" s="65" t="str">
        <f t="shared" si="0"/>
        <v/>
      </c>
      <c r="T14" s="63"/>
    </row>
    <row r="15" spans="1:21" ht="30" customHeight="1">
      <c r="A15" s="35">
        <v>9</v>
      </c>
      <c r="B15" s="66"/>
      <c r="C15" s="67"/>
      <c r="D15" s="68"/>
      <c r="E15" s="68"/>
      <c r="F15" s="70"/>
      <c r="G15" s="30" t="e">
        <f>VLOOKUP($S15,$A$55:$F$76,2,FALSE)</f>
        <v>#N/A</v>
      </c>
      <c r="H15" s="31"/>
      <c r="I15" s="27" t="e">
        <f>VLOOKUP($S15,$A$55:$F$76,3,FALSE)</f>
        <v>#N/A</v>
      </c>
      <c r="J15" s="29"/>
      <c r="K15" s="91" t="e">
        <f t="shared" si="1"/>
        <v>#N/A</v>
      </c>
      <c r="L15" s="30" t="e">
        <f>VLOOKUP($S15,$A$55:$F$76,4,FALSE)</f>
        <v>#N/A</v>
      </c>
      <c r="M15" s="31"/>
      <c r="N15" s="30" t="e">
        <f>VLOOKUP($S15,$A$55:$F$76,5,FALSE)</f>
        <v>#N/A</v>
      </c>
      <c r="O15" s="31"/>
      <c r="P15" s="31" t="e">
        <f>VLOOKUP($S15,$A$55:$F$76,6,FALSE)</f>
        <v>#N/A</v>
      </c>
      <c r="Q15" s="31"/>
      <c r="R15" s="29"/>
      <c r="S15" s="65" t="str">
        <f t="shared" si="0"/>
        <v/>
      </c>
      <c r="T15" s="63"/>
    </row>
    <row r="16" spans="1:21" ht="30" customHeight="1">
      <c r="A16" s="35">
        <v>10</v>
      </c>
      <c r="B16" s="66"/>
      <c r="C16" s="67"/>
      <c r="D16" s="68"/>
      <c r="E16" s="68"/>
      <c r="F16" s="70"/>
      <c r="G16" s="30" t="e">
        <f>VLOOKUP($S16,$A$55:$F$76,2,FALSE)</f>
        <v>#N/A</v>
      </c>
      <c r="H16" s="31"/>
      <c r="I16" s="27" t="e">
        <f>VLOOKUP($S16,$A$55:$F$76,3,FALSE)</f>
        <v>#N/A</v>
      </c>
      <c r="J16" s="29"/>
      <c r="K16" s="91" t="e">
        <f t="shared" si="1"/>
        <v>#N/A</v>
      </c>
      <c r="L16" s="30" t="e">
        <f>VLOOKUP($S16,$A$55:$F$76,4,FALSE)</f>
        <v>#N/A</v>
      </c>
      <c r="M16" s="31"/>
      <c r="N16" s="30" t="e">
        <f>VLOOKUP($S16,$A$55:$F$76,5,FALSE)</f>
        <v>#N/A</v>
      </c>
      <c r="O16" s="31"/>
      <c r="P16" s="31" t="e">
        <f>VLOOKUP($S16,$A$55:$F$76,6,FALSE)</f>
        <v>#N/A</v>
      </c>
      <c r="Q16" s="31"/>
      <c r="R16" s="29"/>
      <c r="S16" s="65" t="str">
        <f t="shared" si="0"/>
        <v/>
      </c>
      <c r="T16" s="63"/>
    </row>
    <row r="17" spans="1:20" ht="30" customHeight="1">
      <c r="A17" s="35">
        <v>11</v>
      </c>
      <c r="B17" s="66"/>
      <c r="C17" s="67"/>
      <c r="D17" s="68"/>
      <c r="E17" s="68"/>
      <c r="F17" s="70"/>
      <c r="G17" s="30" t="e">
        <f>VLOOKUP($S17,$A$55:$F$76,2,FALSE)</f>
        <v>#N/A</v>
      </c>
      <c r="H17" s="31"/>
      <c r="I17" s="27" t="e">
        <f>VLOOKUP($S17,$A$55:$F$76,3,FALSE)</f>
        <v>#N/A</v>
      </c>
      <c r="J17" s="29"/>
      <c r="K17" s="91" t="e">
        <f t="shared" si="1"/>
        <v>#N/A</v>
      </c>
      <c r="L17" s="30" t="e">
        <f>VLOOKUP($S17,$A$55:$F$76,4,FALSE)</f>
        <v>#N/A</v>
      </c>
      <c r="M17" s="31"/>
      <c r="N17" s="30" t="e">
        <f>VLOOKUP($S17,$A$55:$F$76,5,FALSE)</f>
        <v>#N/A</v>
      </c>
      <c r="O17" s="31"/>
      <c r="P17" s="31" t="e">
        <f>VLOOKUP($S17,$A$55:$F$76,6,FALSE)</f>
        <v>#N/A</v>
      </c>
      <c r="Q17" s="31"/>
      <c r="R17" s="29"/>
      <c r="S17" s="65" t="str">
        <f t="shared" si="0"/>
        <v/>
      </c>
      <c r="T17" s="63"/>
    </row>
    <row r="18" spans="1:20" ht="30" customHeight="1">
      <c r="A18" s="35">
        <v>12</v>
      </c>
      <c r="B18" s="66"/>
      <c r="C18" s="67"/>
      <c r="D18" s="68"/>
      <c r="E18" s="68"/>
      <c r="F18" s="70"/>
      <c r="G18" s="30" t="e">
        <f>VLOOKUP($S18,$A$55:$F$76,2,FALSE)</f>
        <v>#N/A</v>
      </c>
      <c r="H18" s="31"/>
      <c r="I18" s="27" t="e">
        <f>VLOOKUP($S18,$A$55:$F$76,3,FALSE)</f>
        <v>#N/A</v>
      </c>
      <c r="J18" s="29"/>
      <c r="K18" s="91" t="e">
        <f t="shared" si="1"/>
        <v>#N/A</v>
      </c>
      <c r="L18" s="30" t="e">
        <f>VLOOKUP($S18,$A$55:$F$76,4,FALSE)</f>
        <v>#N/A</v>
      </c>
      <c r="M18" s="31"/>
      <c r="N18" s="30" t="e">
        <f>VLOOKUP($S18,$A$55:$F$76,5,FALSE)</f>
        <v>#N/A</v>
      </c>
      <c r="O18" s="31"/>
      <c r="P18" s="31" t="e">
        <f>VLOOKUP($S18,$A$55:$F$76,6,FALSE)</f>
        <v>#N/A</v>
      </c>
      <c r="Q18" s="31"/>
      <c r="R18" s="29"/>
      <c r="S18" s="65" t="str">
        <f t="shared" si="0"/>
        <v/>
      </c>
      <c r="T18" s="63"/>
    </row>
    <row r="19" spans="1:20" ht="30" customHeight="1">
      <c r="A19" s="35">
        <v>13</v>
      </c>
      <c r="B19" s="66"/>
      <c r="C19" s="67"/>
      <c r="D19" s="68"/>
      <c r="E19" s="68"/>
      <c r="F19" s="70"/>
      <c r="G19" s="30" t="e">
        <f>VLOOKUP($S19,$A$55:$F$76,2,FALSE)</f>
        <v>#N/A</v>
      </c>
      <c r="H19" s="31"/>
      <c r="I19" s="27" t="e">
        <f>VLOOKUP($S19,$A$55:$F$76,3,FALSE)</f>
        <v>#N/A</v>
      </c>
      <c r="J19" s="29"/>
      <c r="K19" s="91" t="e">
        <f t="shared" si="1"/>
        <v>#N/A</v>
      </c>
      <c r="L19" s="30" t="e">
        <f>VLOOKUP($S19,$A$55:$F$76,4,FALSE)</f>
        <v>#N/A</v>
      </c>
      <c r="M19" s="31"/>
      <c r="N19" s="30" t="e">
        <f>VLOOKUP($S19,$A$55:$F$76,5,FALSE)</f>
        <v>#N/A</v>
      </c>
      <c r="O19" s="31"/>
      <c r="P19" s="31" t="e">
        <f>VLOOKUP($S19,$A$55:$F$76,6,FALSE)</f>
        <v>#N/A</v>
      </c>
      <c r="Q19" s="31"/>
      <c r="R19" s="29"/>
      <c r="S19" s="65" t="str">
        <f t="shared" si="0"/>
        <v/>
      </c>
      <c r="T19" s="63"/>
    </row>
    <row r="20" spans="1:20" ht="30" customHeight="1">
      <c r="A20" s="35">
        <v>14</v>
      </c>
      <c r="B20" s="66"/>
      <c r="C20" s="67"/>
      <c r="D20" s="68"/>
      <c r="E20" s="68"/>
      <c r="F20" s="70"/>
      <c r="G20" s="30" t="e">
        <f>VLOOKUP($S20,$A$55:$F$76,2,FALSE)</f>
        <v>#N/A</v>
      </c>
      <c r="H20" s="31"/>
      <c r="I20" s="27" t="e">
        <f>VLOOKUP($S20,$A$55:$F$76,3,FALSE)</f>
        <v>#N/A</v>
      </c>
      <c r="J20" s="29"/>
      <c r="K20" s="91" t="e">
        <f t="shared" si="1"/>
        <v>#N/A</v>
      </c>
      <c r="L20" s="30" t="e">
        <f>VLOOKUP($S20,$A$55:$F$76,4,FALSE)</f>
        <v>#N/A</v>
      </c>
      <c r="M20" s="31"/>
      <c r="N20" s="30" t="e">
        <f>VLOOKUP($S20,$A$55:$F$76,5,FALSE)</f>
        <v>#N/A</v>
      </c>
      <c r="O20" s="31"/>
      <c r="P20" s="31" t="e">
        <f>VLOOKUP($S20,$A$55:$F$76,6,FALSE)</f>
        <v>#N/A</v>
      </c>
      <c r="Q20" s="31"/>
      <c r="R20" s="29"/>
      <c r="S20" s="65" t="str">
        <f t="shared" si="0"/>
        <v/>
      </c>
      <c r="T20" s="63"/>
    </row>
    <row r="21" spans="1:20" ht="30" customHeight="1">
      <c r="A21" s="35">
        <v>15</v>
      </c>
      <c r="B21" s="66"/>
      <c r="C21" s="67"/>
      <c r="D21" s="68"/>
      <c r="E21" s="68"/>
      <c r="F21" s="70"/>
      <c r="G21" s="30" t="e">
        <f>VLOOKUP($S21,$A$55:$F$76,2,FALSE)</f>
        <v>#N/A</v>
      </c>
      <c r="H21" s="31"/>
      <c r="I21" s="27" t="e">
        <f>VLOOKUP($S21,$A$55:$F$76,3,FALSE)</f>
        <v>#N/A</v>
      </c>
      <c r="J21" s="29"/>
      <c r="K21" s="91" t="e">
        <f t="shared" si="1"/>
        <v>#N/A</v>
      </c>
      <c r="L21" s="30" t="e">
        <f>VLOOKUP($S21,$A$55:$F$76,4,FALSE)</f>
        <v>#N/A</v>
      </c>
      <c r="M21" s="31"/>
      <c r="N21" s="30" t="e">
        <f>VLOOKUP($S21,$A$55:$F$76,5,FALSE)</f>
        <v>#N/A</v>
      </c>
      <c r="O21" s="31"/>
      <c r="P21" s="31" t="e">
        <f>VLOOKUP($S21,$A$55:$F$76,6,FALSE)</f>
        <v>#N/A</v>
      </c>
      <c r="Q21" s="31"/>
      <c r="R21" s="29"/>
      <c r="S21" s="65" t="str">
        <f t="shared" si="0"/>
        <v/>
      </c>
      <c r="T21" s="63"/>
    </row>
    <row r="22" spans="1:20" ht="30" customHeight="1">
      <c r="A22" s="35">
        <v>16</v>
      </c>
      <c r="B22" s="66"/>
      <c r="C22" s="67"/>
      <c r="D22" s="68"/>
      <c r="E22" s="68"/>
      <c r="F22" s="70"/>
      <c r="G22" s="30" t="e">
        <f>VLOOKUP($S22,$A$55:$F$76,2,FALSE)</f>
        <v>#N/A</v>
      </c>
      <c r="H22" s="31"/>
      <c r="I22" s="27" t="e">
        <f>VLOOKUP($S22,$A$55:$F$76,3,FALSE)</f>
        <v>#N/A</v>
      </c>
      <c r="J22" s="29"/>
      <c r="K22" s="91" t="e">
        <f t="shared" si="1"/>
        <v>#N/A</v>
      </c>
      <c r="L22" s="30" t="e">
        <f>VLOOKUP($S22,$A$55:$F$76,4,FALSE)</f>
        <v>#N/A</v>
      </c>
      <c r="M22" s="31"/>
      <c r="N22" s="30" t="e">
        <f>VLOOKUP($S22,$A$55:$F$76,5,FALSE)</f>
        <v>#N/A</v>
      </c>
      <c r="O22" s="31"/>
      <c r="P22" s="31" t="e">
        <f>VLOOKUP($S22,$A$55:$F$76,6,FALSE)</f>
        <v>#N/A</v>
      </c>
      <c r="Q22" s="31"/>
      <c r="R22" s="29"/>
      <c r="S22" s="65" t="str">
        <f t="shared" si="0"/>
        <v/>
      </c>
      <c r="T22" s="63"/>
    </row>
    <row r="23" spans="1:20" ht="30" customHeight="1">
      <c r="A23" s="35">
        <v>17</v>
      </c>
      <c r="B23" s="66"/>
      <c r="C23" s="67"/>
      <c r="D23" s="68"/>
      <c r="E23" s="68"/>
      <c r="F23" s="70"/>
      <c r="G23" s="30" t="e">
        <f>VLOOKUP($S23,$A$55:$F$76,2,FALSE)</f>
        <v>#N/A</v>
      </c>
      <c r="H23" s="31"/>
      <c r="I23" s="27" t="e">
        <f>VLOOKUP($S23,$A$55:$F$76,3,FALSE)</f>
        <v>#N/A</v>
      </c>
      <c r="J23" s="29"/>
      <c r="K23" s="91" t="e">
        <f t="shared" si="1"/>
        <v>#N/A</v>
      </c>
      <c r="L23" s="30" t="e">
        <f>VLOOKUP($S23,$A$55:$F$76,4,FALSE)</f>
        <v>#N/A</v>
      </c>
      <c r="M23" s="31"/>
      <c r="N23" s="30" t="e">
        <f>VLOOKUP($S23,$A$55:$F$76,5,FALSE)</f>
        <v>#N/A</v>
      </c>
      <c r="O23" s="31"/>
      <c r="P23" s="31" t="e">
        <f>VLOOKUP($S23,$A$55:$F$76,6,FALSE)</f>
        <v>#N/A</v>
      </c>
      <c r="Q23" s="31"/>
      <c r="R23" s="29"/>
      <c r="S23" s="65" t="str">
        <f t="shared" si="0"/>
        <v/>
      </c>
      <c r="T23" s="63"/>
    </row>
    <row r="24" spans="1:20" ht="30" customHeight="1">
      <c r="A24" s="35">
        <v>18</v>
      </c>
      <c r="B24" s="66"/>
      <c r="C24" s="67"/>
      <c r="D24" s="68"/>
      <c r="E24" s="68"/>
      <c r="F24" s="70"/>
      <c r="G24" s="30" t="e">
        <f>VLOOKUP($S24,$A$55:$F$76,2,FALSE)</f>
        <v>#N/A</v>
      </c>
      <c r="H24" s="31"/>
      <c r="I24" s="27" t="e">
        <f>VLOOKUP($S24,$A$55:$F$76,3,FALSE)</f>
        <v>#N/A</v>
      </c>
      <c r="J24" s="29"/>
      <c r="K24" s="91" t="e">
        <f t="shared" si="1"/>
        <v>#N/A</v>
      </c>
      <c r="L24" s="30" t="e">
        <f>VLOOKUP($S24,$A$55:$F$76,4,FALSE)</f>
        <v>#N/A</v>
      </c>
      <c r="M24" s="31"/>
      <c r="N24" s="30" t="e">
        <f>VLOOKUP($S24,$A$55:$F$76,5,FALSE)</f>
        <v>#N/A</v>
      </c>
      <c r="O24" s="31"/>
      <c r="P24" s="31" t="e">
        <f>VLOOKUP($S24,$A$55:$F$76,6,FALSE)</f>
        <v>#N/A</v>
      </c>
      <c r="Q24" s="31"/>
      <c r="R24" s="29"/>
      <c r="S24" s="65" t="str">
        <f t="shared" si="0"/>
        <v/>
      </c>
      <c r="T24" s="63"/>
    </row>
    <row r="25" spans="1:20" ht="30" customHeight="1">
      <c r="A25" s="35">
        <v>19</v>
      </c>
      <c r="B25" s="66"/>
      <c r="C25" s="67"/>
      <c r="D25" s="68"/>
      <c r="E25" s="68"/>
      <c r="F25" s="70"/>
      <c r="G25" s="30" t="e">
        <f>VLOOKUP($S25,$A$55:$F$76,2,FALSE)</f>
        <v>#N/A</v>
      </c>
      <c r="H25" s="31"/>
      <c r="I25" s="27" t="e">
        <f>VLOOKUP($S25,$A$55:$F$76,3,FALSE)</f>
        <v>#N/A</v>
      </c>
      <c r="J25" s="29"/>
      <c r="K25" s="91" t="e">
        <f t="shared" si="1"/>
        <v>#N/A</v>
      </c>
      <c r="L25" s="30" t="e">
        <f>VLOOKUP($S25,$A$55:$F$76,4,FALSE)</f>
        <v>#N/A</v>
      </c>
      <c r="M25" s="31"/>
      <c r="N25" s="30" t="e">
        <f>VLOOKUP($S25,$A$55:$F$76,5,FALSE)</f>
        <v>#N/A</v>
      </c>
      <c r="O25" s="31"/>
      <c r="P25" s="31" t="e">
        <f>VLOOKUP($S25,$A$55:$F$76,6,FALSE)</f>
        <v>#N/A</v>
      </c>
      <c r="Q25" s="31"/>
      <c r="R25" s="29"/>
      <c r="S25" s="65" t="str">
        <f t="shared" si="0"/>
        <v/>
      </c>
      <c r="T25" s="63"/>
    </row>
    <row r="26" spans="1:20" ht="30" customHeight="1" thickBot="1">
      <c r="A26" s="35">
        <v>20</v>
      </c>
      <c r="B26" s="66"/>
      <c r="C26" s="67"/>
      <c r="D26" s="68"/>
      <c r="E26" s="68"/>
      <c r="F26" s="70"/>
      <c r="G26" s="30" t="e">
        <f>VLOOKUP($S26,$A$55:$F$76,2,FALSE)</f>
        <v>#N/A</v>
      </c>
      <c r="H26" s="31"/>
      <c r="I26" s="27" t="e">
        <f>VLOOKUP($S26,$A$55:$F$76,3,FALSE)</f>
        <v>#N/A</v>
      </c>
      <c r="J26" s="29"/>
      <c r="K26" s="91" t="e">
        <f t="shared" si="1"/>
        <v>#N/A</v>
      </c>
      <c r="L26" s="30" t="e">
        <f>VLOOKUP($S26,$A$55:$F$76,4,FALSE)</f>
        <v>#N/A</v>
      </c>
      <c r="M26" s="31"/>
      <c r="N26" s="30" t="e">
        <f>VLOOKUP($S26,$A$55:$F$76,5,FALSE)</f>
        <v>#N/A</v>
      </c>
      <c r="O26" s="31"/>
      <c r="P26" s="31" t="e">
        <f>VLOOKUP($S26,$A$55:$F$76,6,FALSE)</f>
        <v>#N/A</v>
      </c>
      <c r="Q26" s="31"/>
      <c r="R26" s="29"/>
      <c r="S26" s="65" t="str">
        <f t="shared" si="0"/>
        <v/>
      </c>
      <c r="T26" s="63"/>
    </row>
    <row r="27" spans="1:20" s="37" customFormat="1" ht="44.25" customHeight="1">
      <c r="B27" s="38" t="s">
        <v>53</v>
      </c>
      <c r="C27" s="39" t="s">
        <v>61</v>
      </c>
      <c r="D27" s="40" t="s">
        <v>62</v>
      </c>
      <c r="E27" s="40" t="s">
        <v>63</v>
      </c>
      <c r="F27" s="40" t="s">
        <v>60</v>
      </c>
      <c r="G27" s="41" t="s">
        <v>28</v>
      </c>
      <c r="H27" s="42" t="s">
        <v>68</v>
      </c>
      <c r="I27" s="42" t="s">
        <v>29</v>
      </c>
      <c r="J27" s="43" t="s">
        <v>10</v>
      </c>
      <c r="K27" s="44"/>
      <c r="L27" s="41" t="s">
        <v>30</v>
      </c>
      <c r="M27" s="40" t="s">
        <v>1</v>
      </c>
      <c r="N27" s="42" t="s">
        <v>31</v>
      </c>
      <c r="O27" s="42" t="s">
        <v>2</v>
      </c>
      <c r="P27" s="42" t="s">
        <v>55</v>
      </c>
      <c r="Q27" s="120" t="s">
        <v>9</v>
      </c>
      <c r="R27" s="121"/>
      <c r="S27" s="44"/>
      <c r="T27" s="43" t="s">
        <v>56</v>
      </c>
    </row>
    <row r="28" spans="1:20" s="57" customFormat="1" ht="21.75" customHeight="1" thickBot="1">
      <c r="A28" s="45"/>
      <c r="B28" s="46" t="s">
        <v>54</v>
      </c>
      <c r="C28" s="47"/>
      <c r="D28" s="48"/>
      <c r="E28" s="48" t="s">
        <v>5</v>
      </c>
      <c r="F28" s="48"/>
      <c r="G28" s="49" t="s">
        <v>69</v>
      </c>
      <c r="H28" s="50" t="s">
        <v>7</v>
      </c>
      <c r="I28" s="50"/>
      <c r="J28" s="51" t="s">
        <v>11</v>
      </c>
      <c r="K28" s="56"/>
      <c r="L28" s="52"/>
      <c r="M28" s="53"/>
      <c r="N28" s="54"/>
      <c r="O28" s="50" t="s">
        <v>8</v>
      </c>
      <c r="P28" s="48"/>
      <c r="Q28" s="48" t="s">
        <v>3</v>
      </c>
      <c r="R28" s="55" t="s">
        <v>4</v>
      </c>
      <c r="S28" s="56"/>
      <c r="T28" s="55" t="s">
        <v>57</v>
      </c>
    </row>
    <row r="29" spans="1:20" ht="30" customHeight="1">
      <c r="A29" s="35">
        <v>21</v>
      </c>
      <c r="B29" s="66"/>
      <c r="C29" s="67"/>
      <c r="D29" s="68"/>
      <c r="E29" s="68"/>
      <c r="F29" s="70"/>
      <c r="G29" s="30" t="e">
        <f>VLOOKUP($S29,$A$55:$F$76,2,FALSE)</f>
        <v>#N/A</v>
      </c>
      <c r="H29" s="31"/>
      <c r="I29" s="27" t="e">
        <f>VLOOKUP($S29,$A$55:$F$76,3,FALSE)</f>
        <v>#N/A</v>
      </c>
      <c r="J29" s="29"/>
      <c r="K29" s="91" t="e">
        <f t="shared" si="1"/>
        <v>#N/A</v>
      </c>
      <c r="L29" s="30" t="e">
        <f>VLOOKUP($S29,$A$55:$F$76,4,FALSE)</f>
        <v>#N/A</v>
      </c>
      <c r="M29" s="31"/>
      <c r="N29" s="30" t="e">
        <f>VLOOKUP($S29,$A$55:$F$76,5,FALSE)</f>
        <v>#N/A</v>
      </c>
      <c r="O29" s="31"/>
      <c r="P29" s="31" t="e">
        <f>VLOOKUP($S29,$A$55:$F$76,6,FALSE)</f>
        <v>#N/A</v>
      </c>
      <c r="Q29" s="31"/>
      <c r="R29" s="29"/>
      <c r="S29" s="65" t="str">
        <f t="shared" ref="S29:S48" si="2">CONCATENATE(D29,E29)</f>
        <v/>
      </c>
      <c r="T29" s="63"/>
    </row>
    <row r="30" spans="1:20" ht="30" customHeight="1">
      <c r="A30" s="35">
        <v>22</v>
      </c>
      <c r="B30" s="66"/>
      <c r="C30" s="67"/>
      <c r="D30" s="68"/>
      <c r="E30" s="68"/>
      <c r="F30" s="70"/>
      <c r="G30" s="30" t="e">
        <f>VLOOKUP($S30,$A$55:$F$76,2,FALSE)</f>
        <v>#N/A</v>
      </c>
      <c r="H30" s="31"/>
      <c r="I30" s="27" t="e">
        <f>VLOOKUP($S30,$A$55:$F$76,3,FALSE)</f>
        <v>#N/A</v>
      </c>
      <c r="J30" s="29"/>
      <c r="K30" s="91" t="e">
        <f t="shared" si="1"/>
        <v>#N/A</v>
      </c>
      <c r="L30" s="30" t="e">
        <f>VLOOKUP($S30,$A$55:$F$76,4,FALSE)</f>
        <v>#N/A</v>
      </c>
      <c r="M30" s="31"/>
      <c r="N30" s="30" t="e">
        <f>VLOOKUP($S30,$A$55:$F$76,5,FALSE)</f>
        <v>#N/A</v>
      </c>
      <c r="O30" s="31"/>
      <c r="P30" s="31" t="e">
        <f>VLOOKUP($S30,$A$55:$F$76,6,FALSE)</f>
        <v>#N/A</v>
      </c>
      <c r="Q30" s="31"/>
      <c r="R30" s="29"/>
      <c r="S30" s="65" t="str">
        <f t="shared" si="2"/>
        <v/>
      </c>
      <c r="T30" s="63"/>
    </row>
    <row r="31" spans="1:20" ht="30" customHeight="1">
      <c r="A31" s="35">
        <v>23</v>
      </c>
      <c r="B31" s="66"/>
      <c r="C31" s="67"/>
      <c r="D31" s="68"/>
      <c r="E31" s="68"/>
      <c r="F31" s="70"/>
      <c r="G31" s="30" t="e">
        <f>VLOOKUP($S31,$A$55:$F$76,2,FALSE)</f>
        <v>#N/A</v>
      </c>
      <c r="H31" s="31"/>
      <c r="I31" s="27" t="e">
        <f>VLOOKUP($S31,$A$55:$F$76,3,FALSE)</f>
        <v>#N/A</v>
      </c>
      <c r="J31" s="29"/>
      <c r="K31" s="91" t="e">
        <f t="shared" si="1"/>
        <v>#N/A</v>
      </c>
      <c r="L31" s="30" t="e">
        <f>VLOOKUP($S31,$A$55:$F$76,4,FALSE)</f>
        <v>#N/A</v>
      </c>
      <c r="M31" s="31"/>
      <c r="N31" s="30" t="e">
        <f>VLOOKUP($S31,$A$55:$F$76,5,FALSE)</f>
        <v>#N/A</v>
      </c>
      <c r="O31" s="31"/>
      <c r="P31" s="31" t="e">
        <f>VLOOKUP($S31,$A$55:$F$76,6,FALSE)</f>
        <v>#N/A</v>
      </c>
      <c r="Q31" s="31"/>
      <c r="R31" s="29"/>
      <c r="S31" s="65" t="str">
        <f t="shared" si="2"/>
        <v/>
      </c>
      <c r="T31" s="63"/>
    </row>
    <row r="32" spans="1:20" ht="30" customHeight="1">
      <c r="A32" s="35">
        <v>24</v>
      </c>
      <c r="B32" s="66"/>
      <c r="C32" s="67"/>
      <c r="D32" s="68"/>
      <c r="E32" s="68"/>
      <c r="F32" s="70"/>
      <c r="G32" s="30" t="e">
        <f>VLOOKUP($S32,$A$55:$F$76,2,FALSE)</f>
        <v>#N/A</v>
      </c>
      <c r="H32" s="31"/>
      <c r="I32" s="27" t="e">
        <f>VLOOKUP($S32,$A$55:$F$76,3,FALSE)</f>
        <v>#N/A</v>
      </c>
      <c r="J32" s="29"/>
      <c r="K32" s="91" t="e">
        <f t="shared" si="1"/>
        <v>#N/A</v>
      </c>
      <c r="L32" s="30" t="e">
        <f>VLOOKUP($S32,$A$55:$F$76,4,FALSE)</f>
        <v>#N/A</v>
      </c>
      <c r="M32" s="31"/>
      <c r="N32" s="30" t="e">
        <f>VLOOKUP($S32,$A$55:$F$76,5,FALSE)</f>
        <v>#N/A</v>
      </c>
      <c r="O32" s="31"/>
      <c r="P32" s="31" t="e">
        <f>VLOOKUP($S32,$A$55:$F$76,6,FALSE)</f>
        <v>#N/A</v>
      </c>
      <c r="Q32" s="31"/>
      <c r="R32" s="29"/>
      <c r="S32" s="65" t="str">
        <f t="shared" si="2"/>
        <v/>
      </c>
      <c r="T32" s="63"/>
    </row>
    <row r="33" spans="1:20" ht="30" customHeight="1">
      <c r="A33" s="35">
        <v>25</v>
      </c>
      <c r="B33" s="66"/>
      <c r="C33" s="67"/>
      <c r="D33" s="68"/>
      <c r="E33" s="68"/>
      <c r="F33" s="70"/>
      <c r="G33" s="30" t="e">
        <f>VLOOKUP($S33,$A$55:$F$76,2,FALSE)</f>
        <v>#N/A</v>
      </c>
      <c r="H33" s="31"/>
      <c r="I33" s="27" t="e">
        <f>VLOOKUP($S33,$A$55:$F$76,3,FALSE)</f>
        <v>#N/A</v>
      </c>
      <c r="J33" s="29"/>
      <c r="K33" s="91" t="e">
        <f t="shared" si="1"/>
        <v>#N/A</v>
      </c>
      <c r="L33" s="30" t="e">
        <f>VLOOKUP($S33,$A$55:$F$76,4,FALSE)</f>
        <v>#N/A</v>
      </c>
      <c r="M33" s="31"/>
      <c r="N33" s="30" t="e">
        <f>VLOOKUP($S33,$A$55:$F$76,5,FALSE)</f>
        <v>#N/A</v>
      </c>
      <c r="O33" s="31"/>
      <c r="P33" s="31" t="e">
        <f>VLOOKUP($S33,$A$55:$F$76,6,FALSE)</f>
        <v>#N/A</v>
      </c>
      <c r="Q33" s="31"/>
      <c r="R33" s="29"/>
      <c r="S33" s="65" t="str">
        <f t="shared" si="2"/>
        <v/>
      </c>
      <c r="T33" s="63"/>
    </row>
    <row r="34" spans="1:20" ht="30" customHeight="1">
      <c r="A34" s="35">
        <v>26</v>
      </c>
      <c r="B34" s="66"/>
      <c r="C34" s="67"/>
      <c r="D34" s="68"/>
      <c r="E34" s="68"/>
      <c r="F34" s="70"/>
      <c r="G34" s="30" t="e">
        <f>VLOOKUP($S34,$A$55:$F$76,2,FALSE)</f>
        <v>#N/A</v>
      </c>
      <c r="H34" s="31"/>
      <c r="I34" s="27" t="e">
        <f>VLOOKUP($S34,$A$55:$F$76,3,FALSE)</f>
        <v>#N/A</v>
      </c>
      <c r="J34" s="29"/>
      <c r="K34" s="91" t="e">
        <f t="shared" si="1"/>
        <v>#N/A</v>
      </c>
      <c r="L34" s="30" t="e">
        <f>VLOOKUP($S34,$A$55:$F$76,4,FALSE)</f>
        <v>#N/A</v>
      </c>
      <c r="M34" s="31"/>
      <c r="N34" s="30" t="e">
        <f>VLOOKUP($S34,$A$55:$F$76,5,FALSE)</f>
        <v>#N/A</v>
      </c>
      <c r="O34" s="31"/>
      <c r="P34" s="31" t="e">
        <f>VLOOKUP($S34,$A$55:$F$76,6,FALSE)</f>
        <v>#N/A</v>
      </c>
      <c r="Q34" s="31"/>
      <c r="R34" s="29"/>
      <c r="S34" s="65" t="str">
        <f t="shared" si="2"/>
        <v/>
      </c>
      <c r="T34" s="63"/>
    </row>
    <row r="35" spans="1:20" ht="30" customHeight="1">
      <c r="A35" s="35">
        <v>27</v>
      </c>
      <c r="B35" s="66"/>
      <c r="C35" s="67"/>
      <c r="D35" s="68"/>
      <c r="E35" s="68"/>
      <c r="F35" s="70"/>
      <c r="G35" s="30" t="e">
        <f>VLOOKUP($S35,$A$55:$F$76,2,FALSE)</f>
        <v>#N/A</v>
      </c>
      <c r="H35" s="31"/>
      <c r="I35" s="27" t="e">
        <f>VLOOKUP($S35,$A$55:$F$76,3,FALSE)</f>
        <v>#N/A</v>
      </c>
      <c r="J35" s="29"/>
      <c r="K35" s="91" t="e">
        <f t="shared" si="1"/>
        <v>#N/A</v>
      </c>
      <c r="L35" s="30" t="e">
        <f>VLOOKUP($S35,$A$55:$F$76,4,FALSE)</f>
        <v>#N/A</v>
      </c>
      <c r="M35" s="31"/>
      <c r="N35" s="30" t="e">
        <f>VLOOKUP($S35,$A$55:$F$76,5,FALSE)</f>
        <v>#N/A</v>
      </c>
      <c r="O35" s="31"/>
      <c r="P35" s="31" t="e">
        <f>VLOOKUP($S35,$A$55:$F$76,6,FALSE)</f>
        <v>#N/A</v>
      </c>
      <c r="Q35" s="31"/>
      <c r="R35" s="29"/>
      <c r="S35" s="65" t="str">
        <f t="shared" si="2"/>
        <v/>
      </c>
      <c r="T35" s="63"/>
    </row>
    <row r="36" spans="1:20" ht="30" customHeight="1">
      <c r="A36" s="35">
        <v>28</v>
      </c>
      <c r="B36" s="66"/>
      <c r="C36" s="67"/>
      <c r="D36" s="68"/>
      <c r="E36" s="68"/>
      <c r="F36" s="70"/>
      <c r="G36" s="30" t="e">
        <f>VLOOKUP($S36,$A$55:$F$76,2,FALSE)</f>
        <v>#N/A</v>
      </c>
      <c r="H36" s="31"/>
      <c r="I36" s="27" t="e">
        <f>VLOOKUP($S36,$A$55:$F$76,3,FALSE)</f>
        <v>#N/A</v>
      </c>
      <c r="J36" s="29"/>
      <c r="K36" s="91" t="e">
        <f t="shared" si="1"/>
        <v>#N/A</v>
      </c>
      <c r="L36" s="30" t="e">
        <f>VLOOKUP($S36,$A$55:$F$76,4,FALSE)</f>
        <v>#N/A</v>
      </c>
      <c r="M36" s="31"/>
      <c r="N36" s="30" t="e">
        <f>VLOOKUP($S36,$A$55:$F$76,5,FALSE)</f>
        <v>#N/A</v>
      </c>
      <c r="O36" s="31"/>
      <c r="P36" s="31" t="e">
        <f>VLOOKUP($S36,$A$55:$F$76,6,FALSE)</f>
        <v>#N/A</v>
      </c>
      <c r="Q36" s="31"/>
      <c r="R36" s="29"/>
      <c r="S36" s="65" t="str">
        <f t="shared" si="2"/>
        <v/>
      </c>
      <c r="T36" s="63"/>
    </row>
    <row r="37" spans="1:20" ht="30" customHeight="1">
      <c r="A37" s="35">
        <v>29</v>
      </c>
      <c r="B37" s="66"/>
      <c r="C37" s="67"/>
      <c r="D37" s="68"/>
      <c r="E37" s="68"/>
      <c r="F37" s="70"/>
      <c r="G37" s="30" t="e">
        <f>VLOOKUP($S37,$A$55:$F$76,2,FALSE)</f>
        <v>#N/A</v>
      </c>
      <c r="H37" s="31"/>
      <c r="I37" s="27" t="e">
        <f>VLOOKUP($S37,$A$55:$F$76,3,FALSE)</f>
        <v>#N/A</v>
      </c>
      <c r="J37" s="29"/>
      <c r="K37" s="91" t="e">
        <f t="shared" si="1"/>
        <v>#N/A</v>
      </c>
      <c r="L37" s="30" t="e">
        <f>VLOOKUP($S37,$A$55:$F$76,4,FALSE)</f>
        <v>#N/A</v>
      </c>
      <c r="M37" s="31"/>
      <c r="N37" s="30" t="e">
        <f>VLOOKUP($S37,$A$55:$F$76,5,FALSE)</f>
        <v>#N/A</v>
      </c>
      <c r="O37" s="31"/>
      <c r="P37" s="31" t="e">
        <f>VLOOKUP($S37,$A$55:$F$76,6,FALSE)</f>
        <v>#N/A</v>
      </c>
      <c r="Q37" s="31"/>
      <c r="R37" s="29"/>
      <c r="S37" s="65" t="str">
        <f t="shared" si="2"/>
        <v/>
      </c>
      <c r="T37" s="63"/>
    </row>
    <row r="38" spans="1:20" ht="30" customHeight="1">
      <c r="A38" s="35">
        <v>30</v>
      </c>
      <c r="B38" s="66"/>
      <c r="C38" s="67"/>
      <c r="D38" s="68"/>
      <c r="E38" s="68"/>
      <c r="F38" s="70"/>
      <c r="G38" s="30" t="e">
        <f>VLOOKUP($S38,$A$55:$F$76,2,FALSE)</f>
        <v>#N/A</v>
      </c>
      <c r="H38" s="31"/>
      <c r="I38" s="27" t="e">
        <f>VLOOKUP($S38,$A$55:$F$76,3,FALSE)</f>
        <v>#N/A</v>
      </c>
      <c r="J38" s="29"/>
      <c r="K38" s="91" t="e">
        <f t="shared" ref="K38:K47" si="3">AND(J38&lt;=I38,J38&lt;&gt;0)</f>
        <v>#N/A</v>
      </c>
      <c r="L38" s="30" t="e">
        <f>VLOOKUP($S38,$A$55:$F$76,4,FALSE)</f>
        <v>#N/A</v>
      </c>
      <c r="M38" s="31"/>
      <c r="N38" s="30" t="e">
        <f>VLOOKUP($S38,$A$55:$F$76,5,FALSE)</f>
        <v>#N/A</v>
      </c>
      <c r="O38" s="31"/>
      <c r="P38" s="31" t="e">
        <f>VLOOKUP($S38,$A$55:$F$76,6,FALSE)</f>
        <v>#N/A</v>
      </c>
      <c r="Q38" s="31"/>
      <c r="R38" s="29"/>
      <c r="S38" s="65" t="str">
        <f t="shared" si="2"/>
        <v/>
      </c>
      <c r="T38" s="63"/>
    </row>
    <row r="39" spans="1:20" ht="30" customHeight="1">
      <c r="A39" s="35">
        <v>31</v>
      </c>
      <c r="B39" s="66"/>
      <c r="C39" s="67"/>
      <c r="D39" s="68"/>
      <c r="E39" s="68"/>
      <c r="F39" s="70"/>
      <c r="G39" s="30" t="e">
        <f>VLOOKUP($S39,$A$55:$F$76,2,FALSE)</f>
        <v>#N/A</v>
      </c>
      <c r="H39" s="31"/>
      <c r="I39" s="27" t="e">
        <f>VLOOKUP($S39,$A$55:$F$76,3,FALSE)</f>
        <v>#N/A</v>
      </c>
      <c r="J39" s="29"/>
      <c r="K39" s="91" t="e">
        <f t="shared" si="3"/>
        <v>#N/A</v>
      </c>
      <c r="L39" s="30" t="e">
        <f>VLOOKUP($S39,$A$55:$F$76,4,FALSE)</f>
        <v>#N/A</v>
      </c>
      <c r="M39" s="31"/>
      <c r="N39" s="30" t="e">
        <f>VLOOKUP($S39,$A$55:$F$76,5,FALSE)</f>
        <v>#N/A</v>
      </c>
      <c r="O39" s="31"/>
      <c r="P39" s="31" t="e">
        <f>VLOOKUP($S39,$A$55:$F$76,6,FALSE)</f>
        <v>#N/A</v>
      </c>
      <c r="Q39" s="31"/>
      <c r="R39" s="29"/>
      <c r="S39" s="65" t="str">
        <f t="shared" si="2"/>
        <v/>
      </c>
      <c r="T39" s="63"/>
    </row>
    <row r="40" spans="1:20" ht="30" customHeight="1">
      <c r="A40" s="35">
        <v>32</v>
      </c>
      <c r="B40" s="66"/>
      <c r="C40" s="67"/>
      <c r="D40" s="68"/>
      <c r="E40" s="68"/>
      <c r="F40" s="70"/>
      <c r="G40" s="30" t="e">
        <f>VLOOKUP($S40,$A$55:$F$76,2,FALSE)</f>
        <v>#N/A</v>
      </c>
      <c r="H40" s="31"/>
      <c r="I40" s="27" t="e">
        <f>VLOOKUP($S40,$A$55:$F$76,3,FALSE)</f>
        <v>#N/A</v>
      </c>
      <c r="J40" s="29"/>
      <c r="K40" s="91" t="e">
        <f t="shared" si="3"/>
        <v>#N/A</v>
      </c>
      <c r="L40" s="30" t="e">
        <f>VLOOKUP($S40,$A$55:$F$76,4,FALSE)</f>
        <v>#N/A</v>
      </c>
      <c r="M40" s="31"/>
      <c r="N40" s="30" t="e">
        <f>VLOOKUP($S40,$A$55:$F$76,5,FALSE)</f>
        <v>#N/A</v>
      </c>
      <c r="O40" s="31"/>
      <c r="P40" s="31" t="e">
        <f>VLOOKUP($S40,$A$55:$F$76,6,FALSE)</f>
        <v>#N/A</v>
      </c>
      <c r="Q40" s="31"/>
      <c r="R40" s="29"/>
      <c r="S40" s="65" t="str">
        <f t="shared" si="2"/>
        <v/>
      </c>
      <c r="T40" s="63"/>
    </row>
    <row r="41" spans="1:20" ht="30" customHeight="1">
      <c r="A41" s="35">
        <v>33</v>
      </c>
      <c r="B41" s="66"/>
      <c r="C41" s="67"/>
      <c r="D41" s="68"/>
      <c r="E41" s="68"/>
      <c r="F41" s="70"/>
      <c r="G41" s="30" t="e">
        <f>VLOOKUP($S41,$A$55:$F$76,2,FALSE)</f>
        <v>#N/A</v>
      </c>
      <c r="H41" s="31"/>
      <c r="I41" s="27" t="e">
        <f>VLOOKUP($S41,$A$55:$F$76,3,FALSE)</f>
        <v>#N/A</v>
      </c>
      <c r="J41" s="29"/>
      <c r="K41" s="91" t="e">
        <f t="shared" si="3"/>
        <v>#N/A</v>
      </c>
      <c r="L41" s="30" t="e">
        <f>VLOOKUP($S41,$A$55:$F$76,4,FALSE)</f>
        <v>#N/A</v>
      </c>
      <c r="M41" s="31"/>
      <c r="N41" s="30" t="e">
        <f>VLOOKUP($S41,$A$55:$F$76,5,FALSE)</f>
        <v>#N/A</v>
      </c>
      <c r="O41" s="31"/>
      <c r="P41" s="31" t="e">
        <f>VLOOKUP($S41,$A$55:$F$76,6,FALSE)</f>
        <v>#N/A</v>
      </c>
      <c r="Q41" s="31"/>
      <c r="R41" s="29"/>
      <c r="S41" s="65" t="str">
        <f t="shared" si="2"/>
        <v/>
      </c>
      <c r="T41" s="63"/>
    </row>
    <row r="42" spans="1:20" ht="30" customHeight="1">
      <c r="A42" s="35">
        <v>34</v>
      </c>
      <c r="B42" s="66"/>
      <c r="C42" s="67"/>
      <c r="D42" s="68"/>
      <c r="E42" s="68"/>
      <c r="F42" s="70"/>
      <c r="G42" s="30" t="e">
        <f>VLOOKUP($S42,$A$55:$F$76,2,FALSE)</f>
        <v>#N/A</v>
      </c>
      <c r="H42" s="31"/>
      <c r="I42" s="27" t="e">
        <f>VLOOKUP($S42,$A$55:$F$76,3,FALSE)</f>
        <v>#N/A</v>
      </c>
      <c r="J42" s="29"/>
      <c r="K42" s="91" t="e">
        <f t="shared" si="3"/>
        <v>#N/A</v>
      </c>
      <c r="L42" s="30" t="e">
        <f>VLOOKUP($S42,$A$55:$F$76,4,FALSE)</f>
        <v>#N/A</v>
      </c>
      <c r="M42" s="31"/>
      <c r="N42" s="30" t="e">
        <f>VLOOKUP($S42,$A$55:$F$76,5,FALSE)</f>
        <v>#N/A</v>
      </c>
      <c r="O42" s="31"/>
      <c r="P42" s="31" t="e">
        <f>VLOOKUP($S42,$A$55:$F$76,6,FALSE)</f>
        <v>#N/A</v>
      </c>
      <c r="Q42" s="31"/>
      <c r="R42" s="29"/>
      <c r="S42" s="65" t="str">
        <f t="shared" si="2"/>
        <v/>
      </c>
      <c r="T42" s="63"/>
    </row>
    <row r="43" spans="1:20" ht="30" customHeight="1">
      <c r="A43" s="35">
        <v>35</v>
      </c>
      <c r="B43" s="66"/>
      <c r="C43" s="67"/>
      <c r="D43" s="68"/>
      <c r="E43" s="68"/>
      <c r="F43" s="70"/>
      <c r="G43" s="30" t="e">
        <f>VLOOKUP($S43,$A$55:$F$76,2,FALSE)</f>
        <v>#N/A</v>
      </c>
      <c r="H43" s="31"/>
      <c r="I43" s="27" t="e">
        <f>VLOOKUP($S43,$A$55:$F$76,3,FALSE)</f>
        <v>#N/A</v>
      </c>
      <c r="J43" s="29"/>
      <c r="K43" s="91" t="e">
        <f t="shared" si="3"/>
        <v>#N/A</v>
      </c>
      <c r="L43" s="30" t="e">
        <f>VLOOKUP($S43,$A$55:$F$76,4,FALSE)</f>
        <v>#N/A</v>
      </c>
      <c r="M43" s="31"/>
      <c r="N43" s="30" t="e">
        <f>VLOOKUP($S43,$A$55:$F$76,5,FALSE)</f>
        <v>#N/A</v>
      </c>
      <c r="O43" s="31"/>
      <c r="P43" s="31" t="e">
        <f>VLOOKUP($S43,$A$55:$F$76,6,FALSE)</f>
        <v>#N/A</v>
      </c>
      <c r="Q43" s="31"/>
      <c r="R43" s="29"/>
      <c r="S43" s="65" t="str">
        <f t="shared" si="2"/>
        <v/>
      </c>
      <c r="T43" s="63"/>
    </row>
    <row r="44" spans="1:20" ht="30" customHeight="1">
      <c r="A44" s="35">
        <v>36</v>
      </c>
      <c r="B44" s="66"/>
      <c r="C44" s="67"/>
      <c r="D44" s="68"/>
      <c r="E44" s="68"/>
      <c r="F44" s="70"/>
      <c r="G44" s="30" t="e">
        <f>VLOOKUP($S44,$A$55:$F$76,2,FALSE)</f>
        <v>#N/A</v>
      </c>
      <c r="H44" s="31"/>
      <c r="I44" s="27" t="e">
        <f>VLOOKUP($S44,$A$55:$F$76,3,FALSE)</f>
        <v>#N/A</v>
      </c>
      <c r="J44" s="29"/>
      <c r="K44" s="91" t="e">
        <f t="shared" si="3"/>
        <v>#N/A</v>
      </c>
      <c r="L44" s="30" t="e">
        <f>VLOOKUP($S44,$A$55:$F$76,4,FALSE)</f>
        <v>#N/A</v>
      </c>
      <c r="M44" s="31"/>
      <c r="N44" s="30" t="e">
        <f>VLOOKUP($S44,$A$55:$F$76,5,FALSE)</f>
        <v>#N/A</v>
      </c>
      <c r="O44" s="31"/>
      <c r="P44" s="31" t="e">
        <f>VLOOKUP($S44,$A$55:$F$76,6,FALSE)</f>
        <v>#N/A</v>
      </c>
      <c r="Q44" s="31"/>
      <c r="R44" s="29"/>
      <c r="S44" s="65" t="str">
        <f t="shared" si="2"/>
        <v/>
      </c>
      <c r="T44" s="63"/>
    </row>
    <row r="45" spans="1:20" ht="30" customHeight="1">
      <c r="A45" s="35">
        <v>37</v>
      </c>
      <c r="B45" s="66"/>
      <c r="C45" s="67"/>
      <c r="D45" s="68"/>
      <c r="E45" s="68"/>
      <c r="F45" s="70"/>
      <c r="G45" s="30" t="e">
        <f>VLOOKUP($S45,$A$55:$F$76,2,FALSE)</f>
        <v>#N/A</v>
      </c>
      <c r="H45" s="31"/>
      <c r="I45" s="27" t="e">
        <f>VLOOKUP($S45,$A$55:$F$76,3,FALSE)</f>
        <v>#N/A</v>
      </c>
      <c r="J45" s="29"/>
      <c r="K45" s="91" t="e">
        <f t="shared" si="3"/>
        <v>#N/A</v>
      </c>
      <c r="L45" s="30" t="e">
        <f>VLOOKUP($S45,$A$55:$F$76,4,FALSE)</f>
        <v>#N/A</v>
      </c>
      <c r="M45" s="31"/>
      <c r="N45" s="30" t="e">
        <f>VLOOKUP($S45,$A$55:$F$76,5,FALSE)</f>
        <v>#N/A</v>
      </c>
      <c r="O45" s="31"/>
      <c r="P45" s="31" t="e">
        <f>VLOOKUP($S45,$A$55:$F$76,6,FALSE)</f>
        <v>#N/A</v>
      </c>
      <c r="Q45" s="31"/>
      <c r="R45" s="29"/>
      <c r="S45" s="65" t="str">
        <f t="shared" si="2"/>
        <v/>
      </c>
      <c r="T45" s="63"/>
    </row>
    <row r="46" spans="1:20" ht="30" customHeight="1">
      <c r="A46" s="35">
        <v>38</v>
      </c>
      <c r="B46" s="66"/>
      <c r="C46" s="67"/>
      <c r="D46" s="68"/>
      <c r="E46" s="68"/>
      <c r="F46" s="70"/>
      <c r="G46" s="30" t="e">
        <f>VLOOKUP($S46,$A$55:$F$76,2,FALSE)</f>
        <v>#N/A</v>
      </c>
      <c r="H46" s="31"/>
      <c r="I46" s="27" t="e">
        <f>VLOOKUP($S46,$A$55:$F$76,3,FALSE)</f>
        <v>#N/A</v>
      </c>
      <c r="J46" s="29"/>
      <c r="K46" s="91" t="e">
        <f t="shared" si="3"/>
        <v>#N/A</v>
      </c>
      <c r="L46" s="30" t="e">
        <f>VLOOKUP($S46,$A$55:$F$76,4,FALSE)</f>
        <v>#N/A</v>
      </c>
      <c r="M46" s="31"/>
      <c r="N46" s="30" t="e">
        <f>VLOOKUP($S46,$A$55:$F$76,5,FALSE)</f>
        <v>#N/A</v>
      </c>
      <c r="O46" s="31"/>
      <c r="P46" s="31" t="e">
        <f>VLOOKUP($S46,$A$55:$F$76,6,FALSE)</f>
        <v>#N/A</v>
      </c>
      <c r="Q46" s="31"/>
      <c r="R46" s="29"/>
      <c r="S46" s="65" t="str">
        <f t="shared" si="2"/>
        <v/>
      </c>
      <c r="T46" s="63"/>
    </row>
    <row r="47" spans="1:20" ht="30" customHeight="1">
      <c r="A47" s="35">
        <v>39</v>
      </c>
      <c r="B47" s="66"/>
      <c r="C47" s="67"/>
      <c r="D47" s="68"/>
      <c r="E47" s="68"/>
      <c r="F47" s="70"/>
      <c r="G47" s="30" t="e">
        <f>VLOOKUP($S47,$A$55:$F$76,2,FALSE)</f>
        <v>#N/A</v>
      </c>
      <c r="H47" s="31"/>
      <c r="I47" s="27" t="e">
        <f>VLOOKUP($S47,$A$55:$F$76,3,FALSE)</f>
        <v>#N/A</v>
      </c>
      <c r="J47" s="29"/>
      <c r="K47" s="91" t="e">
        <f t="shared" si="3"/>
        <v>#N/A</v>
      </c>
      <c r="L47" s="30" t="e">
        <f>VLOOKUP($S47,$A$55:$F$76,4,FALSE)</f>
        <v>#N/A</v>
      </c>
      <c r="M47" s="31"/>
      <c r="N47" s="30" t="e">
        <f>VLOOKUP($S47,$A$55:$F$76,5,FALSE)</f>
        <v>#N/A</v>
      </c>
      <c r="O47" s="31"/>
      <c r="P47" s="31" t="e">
        <f>VLOOKUP($S47,$A$55:$F$76,6,FALSE)</f>
        <v>#N/A</v>
      </c>
      <c r="Q47" s="31"/>
      <c r="R47" s="29"/>
      <c r="S47" s="65" t="str">
        <f t="shared" si="2"/>
        <v/>
      </c>
      <c r="T47" s="63"/>
    </row>
    <row r="48" spans="1:20" ht="30" customHeight="1" thickBot="1">
      <c r="A48" s="35">
        <v>40</v>
      </c>
      <c r="B48" s="66"/>
      <c r="C48" s="67"/>
      <c r="D48" s="68"/>
      <c r="E48" s="68"/>
      <c r="F48" s="70"/>
      <c r="G48" s="30" t="e">
        <f>VLOOKUP($S48,$A$55:$F$76,2,FALSE)</f>
        <v>#N/A</v>
      </c>
      <c r="H48" s="32"/>
      <c r="I48" s="27" t="e">
        <f>VLOOKUP($S48,$A$55:$F$76,3,FALSE)</f>
        <v>#N/A</v>
      </c>
      <c r="J48" s="33"/>
      <c r="K48" s="91" t="e">
        <f t="shared" si="1"/>
        <v>#N/A</v>
      </c>
      <c r="L48" s="30" t="e">
        <f>VLOOKUP($S48,$A$55:$F$76,4,FALSE)</f>
        <v>#N/A</v>
      </c>
      <c r="M48" s="32"/>
      <c r="N48" s="30" t="e">
        <f>VLOOKUP($S48,$A$55:$F$76,5,FALSE)</f>
        <v>#N/A</v>
      </c>
      <c r="O48" s="32"/>
      <c r="P48" s="31" t="e">
        <f>VLOOKUP($S48,$A$55:$F$76,6,FALSE)</f>
        <v>#N/A</v>
      </c>
      <c r="Q48" s="32"/>
      <c r="R48" s="33"/>
      <c r="S48" s="65" t="str">
        <f t="shared" si="2"/>
        <v/>
      </c>
      <c r="T48" s="73"/>
    </row>
    <row r="49" spans="1:18">
      <c r="B49" s="2"/>
      <c r="C49" s="2"/>
      <c r="D49" s="2"/>
      <c r="E49" s="2"/>
      <c r="F49" s="2"/>
      <c r="G49" s="2"/>
      <c r="H49" s="2"/>
      <c r="I49" s="2"/>
      <c r="J49" s="2"/>
      <c r="K49" s="2"/>
      <c r="L49" s="2"/>
      <c r="M49" s="2"/>
      <c r="N49" s="2"/>
      <c r="O49" s="2"/>
      <c r="P49" s="2"/>
      <c r="Q49" s="2"/>
      <c r="R49" s="2"/>
    </row>
    <row r="50" spans="1:18">
      <c r="B50" s="2"/>
      <c r="C50" s="2"/>
      <c r="D50" s="2"/>
      <c r="E50" s="2"/>
      <c r="F50" s="2"/>
      <c r="G50" s="2"/>
      <c r="H50" s="2"/>
      <c r="I50" s="2"/>
      <c r="J50" s="2"/>
      <c r="K50" s="2"/>
      <c r="L50" s="2"/>
      <c r="M50" s="2"/>
      <c r="N50" s="2"/>
      <c r="O50" s="2"/>
      <c r="P50" s="2"/>
      <c r="Q50" s="2"/>
      <c r="R50" s="2"/>
    </row>
    <row r="51" spans="1:18">
      <c r="B51" s="2"/>
      <c r="C51" s="2"/>
      <c r="D51" s="2"/>
      <c r="E51" s="2"/>
      <c r="F51" s="2"/>
      <c r="G51" s="2"/>
      <c r="H51" s="2"/>
      <c r="I51" s="2"/>
      <c r="J51" s="2"/>
      <c r="K51" s="2"/>
      <c r="L51" s="2"/>
      <c r="M51" s="2"/>
      <c r="N51" s="2"/>
      <c r="O51" s="2"/>
      <c r="P51" s="2"/>
      <c r="Q51" s="2"/>
      <c r="R51" s="2"/>
    </row>
    <row r="52" spans="1:18" ht="18.75" hidden="1">
      <c r="A52" s="1"/>
      <c r="B52" s="113" t="s">
        <v>14</v>
      </c>
      <c r="C52" s="114"/>
      <c r="D52" s="113" t="s">
        <v>15</v>
      </c>
      <c r="E52" s="115"/>
      <c r="F52" s="114"/>
      <c r="G52" s="1"/>
    </row>
    <row r="53" spans="1:18" ht="45" hidden="1">
      <c r="A53" s="3"/>
      <c r="B53" s="74" t="s">
        <v>66</v>
      </c>
      <c r="C53" s="75" t="s">
        <v>17</v>
      </c>
      <c r="D53" s="74" t="s">
        <v>18</v>
      </c>
      <c r="E53" s="3" t="s">
        <v>19</v>
      </c>
      <c r="F53" s="75" t="s">
        <v>20</v>
      </c>
      <c r="G53" s="2"/>
    </row>
    <row r="54" spans="1:18" hidden="1">
      <c r="A54" s="26" t="s">
        <v>21</v>
      </c>
      <c r="B54" s="76" t="s">
        <v>22</v>
      </c>
      <c r="C54" s="77" t="s">
        <v>23</v>
      </c>
      <c r="D54" s="76" t="s">
        <v>22</v>
      </c>
      <c r="E54" s="78" t="s">
        <v>22</v>
      </c>
      <c r="F54" s="77" t="s">
        <v>24</v>
      </c>
      <c r="G54" s="2"/>
      <c r="H54" s="2"/>
    </row>
    <row r="55" spans="1:18" ht="15" hidden="1" customHeight="1">
      <c r="A55" s="79" t="s">
        <v>32</v>
      </c>
      <c r="B55" s="12">
        <v>22</v>
      </c>
      <c r="C55" s="80">
        <v>0.47916666666666669</v>
      </c>
      <c r="D55" s="79">
        <v>12</v>
      </c>
      <c r="E55" s="81">
        <v>7</v>
      </c>
      <c r="F55" s="82">
        <v>8</v>
      </c>
      <c r="G55" s="116"/>
      <c r="H55" s="2"/>
    </row>
    <row r="56" spans="1:18" hidden="1">
      <c r="A56" s="83" t="s">
        <v>33</v>
      </c>
      <c r="B56" s="16">
        <v>26</v>
      </c>
      <c r="C56" s="84">
        <v>0.46527777777777773</v>
      </c>
      <c r="D56" s="83">
        <v>15</v>
      </c>
      <c r="E56" s="85">
        <v>8</v>
      </c>
      <c r="F56" s="86">
        <v>8</v>
      </c>
      <c r="G56" s="116"/>
      <c r="H56" s="2"/>
    </row>
    <row r="57" spans="1:18" hidden="1">
      <c r="A57" s="83" t="s">
        <v>34</v>
      </c>
      <c r="B57" s="16">
        <v>30</v>
      </c>
      <c r="C57" s="84">
        <v>0.44444444444444442</v>
      </c>
      <c r="D57" s="83">
        <v>18</v>
      </c>
      <c r="E57" s="85">
        <v>10</v>
      </c>
      <c r="F57" s="86">
        <v>8</v>
      </c>
      <c r="G57" s="116"/>
      <c r="H57" s="2"/>
    </row>
    <row r="58" spans="1:18" hidden="1">
      <c r="A58" s="83" t="s">
        <v>35</v>
      </c>
      <c r="B58" s="16">
        <v>38</v>
      </c>
      <c r="C58" s="84">
        <v>0.4069444444444445</v>
      </c>
      <c r="D58" s="83">
        <v>21</v>
      </c>
      <c r="E58" s="85">
        <v>12</v>
      </c>
      <c r="F58" s="86">
        <v>8</v>
      </c>
      <c r="G58" s="116"/>
      <c r="H58" s="2"/>
    </row>
    <row r="59" spans="1:18" hidden="1">
      <c r="A59" s="83" t="s">
        <v>36</v>
      </c>
      <c r="B59" s="16">
        <v>47</v>
      </c>
      <c r="C59" s="84">
        <v>0.39027777777777778</v>
      </c>
      <c r="D59" s="83">
        <v>24</v>
      </c>
      <c r="E59" s="85">
        <v>14</v>
      </c>
      <c r="F59" s="86">
        <v>8</v>
      </c>
      <c r="G59" s="116"/>
      <c r="H59" s="2"/>
    </row>
    <row r="60" spans="1:18" hidden="1">
      <c r="A60" s="83" t="s">
        <v>37</v>
      </c>
      <c r="B60" s="16">
        <v>55</v>
      </c>
      <c r="C60" s="84">
        <v>0.37777777777777777</v>
      </c>
      <c r="D60" s="83">
        <v>24</v>
      </c>
      <c r="E60" s="85">
        <v>16</v>
      </c>
      <c r="F60" s="86">
        <v>8</v>
      </c>
      <c r="G60" s="116"/>
      <c r="H60" s="2"/>
    </row>
    <row r="61" spans="1:18" hidden="1">
      <c r="A61" s="83" t="s">
        <v>38</v>
      </c>
      <c r="B61" s="16">
        <v>61</v>
      </c>
      <c r="C61" s="84">
        <v>0.36249999999999999</v>
      </c>
      <c r="D61" s="83">
        <v>24</v>
      </c>
      <c r="E61" s="85">
        <v>18</v>
      </c>
      <c r="F61" s="86">
        <v>8</v>
      </c>
      <c r="G61" s="116"/>
      <c r="H61" s="2"/>
    </row>
    <row r="62" spans="1:18" hidden="1">
      <c r="A62" s="83" t="s">
        <v>39</v>
      </c>
      <c r="B62" s="16">
        <v>65</v>
      </c>
      <c r="C62" s="84">
        <v>0.34861111111111115</v>
      </c>
      <c r="D62" s="83">
        <v>24</v>
      </c>
      <c r="E62" s="85">
        <v>18</v>
      </c>
      <c r="F62" s="86">
        <v>8</v>
      </c>
      <c r="G62" s="116"/>
      <c r="H62" s="2"/>
    </row>
    <row r="63" spans="1:18" hidden="1">
      <c r="A63" s="83" t="s">
        <v>40</v>
      </c>
      <c r="B63" s="16">
        <v>70</v>
      </c>
      <c r="C63" s="84">
        <v>0.33611111111111108</v>
      </c>
      <c r="D63" s="83">
        <v>24</v>
      </c>
      <c r="E63" s="85">
        <v>18</v>
      </c>
      <c r="F63" s="86">
        <v>8</v>
      </c>
      <c r="G63" s="116"/>
      <c r="H63" s="2"/>
    </row>
    <row r="64" spans="1:18" hidden="1">
      <c r="A64" s="83" t="s">
        <v>41</v>
      </c>
      <c r="B64" s="83">
        <v>70</v>
      </c>
      <c r="C64" s="84">
        <v>0.33611111111111108</v>
      </c>
      <c r="D64" s="83">
        <v>24</v>
      </c>
      <c r="E64" s="85">
        <v>18</v>
      </c>
      <c r="F64" s="86">
        <v>8</v>
      </c>
      <c r="G64" s="116"/>
      <c r="H64" s="2"/>
    </row>
    <row r="65" spans="1:13" ht="15" hidden="1" customHeight="1">
      <c r="A65" s="61" t="s">
        <v>42</v>
      </c>
      <c r="B65" s="61">
        <v>70</v>
      </c>
      <c r="C65" s="87">
        <v>0.33611111111111108</v>
      </c>
      <c r="D65" s="61">
        <v>24</v>
      </c>
      <c r="E65" s="64">
        <v>18</v>
      </c>
      <c r="F65" s="88">
        <v>8</v>
      </c>
      <c r="G65" s="116"/>
      <c r="H65" s="2"/>
    </row>
    <row r="66" spans="1:13" hidden="1">
      <c r="A66" s="79" t="s">
        <v>45</v>
      </c>
      <c r="B66" s="16">
        <v>22</v>
      </c>
      <c r="C66" s="80">
        <v>0.47916666666666669</v>
      </c>
      <c r="D66" s="79">
        <v>12</v>
      </c>
      <c r="E66" s="81">
        <v>7</v>
      </c>
      <c r="F66" s="82">
        <v>9</v>
      </c>
      <c r="G66" s="116"/>
      <c r="H66" s="2"/>
      <c r="M66" s="2"/>
    </row>
    <row r="67" spans="1:13" hidden="1">
      <c r="A67" s="83" t="s">
        <v>46</v>
      </c>
      <c r="B67" s="16">
        <v>26</v>
      </c>
      <c r="C67" s="84">
        <v>0.46527777777777773</v>
      </c>
      <c r="D67" s="83">
        <v>15</v>
      </c>
      <c r="E67" s="85">
        <v>7</v>
      </c>
      <c r="F67" s="86">
        <v>10</v>
      </c>
      <c r="G67" s="116"/>
      <c r="H67" s="2"/>
    </row>
    <row r="68" spans="1:13" hidden="1">
      <c r="A68" s="83" t="s">
        <v>47</v>
      </c>
      <c r="B68" s="16">
        <v>30</v>
      </c>
      <c r="C68" s="84">
        <v>0.44444444444444442</v>
      </c>
      <c r="D68" s="83">
        <v>18</v>
      </c>
      <c r="E68" s="85">
        <v>7</v>
      </c>
      <c r="F68" s="86">
        <v>10</v>
      </c>
      <c r="G68" s="116"/>
      <c r="H68" s="2"/>
    </row>
    <row r="69" spans="1:13" hidden="1">
      <c r="A69" s="83" t="s">
        <v>48</v>
      </c>
      <c r="B69" s="16">
        <v>33</v>
      </c>
      <c r="C69" s="84">
        <v>0.43055555555555558</v>
      </c>
      <c r="D69" s="83">
        <v>18</v>
      </c>
      <c r="E69" s="85">
        <v>7</v>
      </c>
      <c r="F69" s="86">
        <v>10</v>
      </c>
      <c r="G69" s="116"/>
      <c r="H69" s="2"/>
    </row>
    <row r="70" spans="1:13" hidden="1">
      <c r="A70" s="83" t="s">
        <v>49</v>
      </c>
      <c r="B70" s="16">
        <v>35</v>
      </c>
      <c r="C70" s="84">
        <v>0.42291666666666666</v>
      </c>
      <c r="D70" s="83">
        <v>18</v>
      </c>
      <c r="E70" s="85">
        <v>7</v>
      </c>
      <c r="F70" s="86">
        <v>10</v>
      </c>
      <c r="G70" s="116"/>
      <c r="H70" s="2"/>
    </row>
    <row r="71" spans="1:13" hidden="1">
      <c r="A71" s="83" t="s">
        <v>50</v>
      </c>
      <c r="B71" s="16">
        <v>39</v>
      </c>
      <c r="C71" s="84">
        <v>0.4152777777777778</v>
      </c>
      <c r="D71" s="83">
        <v>18</v>
      </c>
      <c r="E71" s="85">
        <v>7</v>
      </c>
      <c r="F71" s="86">
        <v>12</v>
      </c>
      <c r="G71" s="116"/>
      <c r="H71" s="2"/>
    </row>
    <row r="72" spans="1:13" hidden="1">
      <c r="A72" s="83" t="s">
        <v>51</v>
      </c>
      <c r="B72" s="16">
        <v>41</v>
      </c>
      <c r="C72" s="84">
        <v>0.4069444444444445</v>
      </c>
      <c r="D72" s="83">
        <v>18</v>
      </c>
      <c r="E72" s="85">
        <v>7</v>
      </c>
      <c r="F72" s="86">
        <v>12</v>
      </c>
      <c r="G72" s="116"/>
      <c r="H72" s="2"/>
    </row>
    <row r="73" spans="1:13" hidden="1">
      <c r="A73" s="83" t="s">
        <v>52</v>
      </c>
      <c r="B73" s="16">
        <v>45</v>
      </c>
      <c r="C73" s="84">
        <v>0.39861111111111108</v>
      </c>
      <c r="D73" s="83">
        <v>18</v>
      </c>
      <c r="E73" s="85">
        <v>7</v>
      </c>
      <c r="F73" s="86">
        <v>12</v>
      </c>
      <c r="G73" s="116"/>
      <c r="H73" s="2"/>
    </row>
    <row r="74" spans="1:13" hidden="1">
      <c r="A74" s="83" t="s">
        <v>67</v>
      </c>
      <c r="B74" s="16">
        <v>49</v>
      </c>
      <c r="C74" s="84">
        <v>0.39027777777777778</v>
      </c>
      <c r="D74" s="83">
        <v>18</v>
      </c>
      <c r="E74" s="85">
        <v>7</v>
      </c>
      <c r="F74" s="86">
        <v>12</v>
      </c>
      <c r="G74" s="116"/>
      <c r="H74" s="2"/>
    </row>
    <row r="75" spans="1:13" hidden="1">
      <c r="A75" s="89" t="s">
        <v>43</v>
      </c>
      <c r="B75" s="83">
        <v>49</v>
      </c>
      <c r="C75" s="84">
        <v>0.39027777777777778</v>
      </c>
      <c r="D75" s="83">
        <v>18</v>
      </c>
      <c r="E75" s="85">
        <v>7</v>
      </c>
      <c r="F75" s="86">
        <v>12</v>
      </c>
      <c r="G75" s="2"/>
      <c r="H75" s="2"/>
    </row>
    <row r="76" spans="1:13" hidden="1">
      <c r="A76" s="90" t="s">
        <v>44</v>
      </c>
      <c r="B76" s="61">
        <v>49</v>
      </c>
      <c r="C76" s="87">
        <v>0.39027777777777778</v>
      </c>
      <c r="D76" s="61">
        <v>18</v>
      </c>
      <c r="E76" s="64">
        <v>7</v>
      </c>
      <c r="F76" s="88">
        <v>12</v>
      </c>
      <c r="G76" s="2"/>
      <c r="H76" s="2"/>
    </row>
  </sheetData>
  <mergeCells count="10">
    <mergeCell ref="B2:T2"/>
    <mergeCell ref="C3:E3"/>
    <mergeCell ref="N3:R3"/>
    <mergeCell ref="B1:T1"/>
    <mergeCell ref="Q5:R5"/>
    <mergeCell ref="B52:C52"/>
    <mergeCell ref="D52:F52"/>
    <mergeCell ref="G55:G65"/>
    <mergeCell ref="G66:G74"/>
    <mergeCell ref="Q27:R27"/>
  </mergeCells>
  <conditionalFormatting sqref="G7:H26 G29:H48">
    <cfRule type="expression" dxfId="28" priority="24">
      <formula>$H7&gt;=$G7</formula>
    </cfRule>
    <cfRule type="expression" dxfId="27" priority="25">
      <formula>$H7&lt;$G7</formula>
    </cfRule>
  </conditionalFormatting>
  <conditionalFormatting sqref="L7:M26 L29:M48">
    <cfRule type="expression" dxfId="26" priority="20">
      <formula>$M7&lt;$L7</formula>
    </cfRule>
    <cfRule type="expression" dxfId="25" priority="21">
      <formula>$M7&gt;=$L7</formula>
    </cfRule>
  </conditionalFormatting>
  <conditionalFormatting sqref="N7:O26 N29:O48">
    <cfRule type="expression" dxfId="24" priority="18">
      <formula>$O7&gt;=$N7</formula>
    </cfRule>
    <cfRule type="expression" dxfId="23" priority="19">
      <formula>$O7&lt;$N7</formula>
    </cfRule>
  </conditionalFormatting>
  <conditionalFormatting sqref="I7:K26 I29:K48">
    <cfRule type="expression" dxfId="22" priority="5">
      <formula>$K7=TRUE</formula>
    </cfRule>
  </conditionalFormatting>
  <conditionalFormatting sqref="P7:R26 P29:R48">
    <cfRule type="expression" dxfId="21" priority="2">
      <formula>AND($Q7&gt;=$P7, $R7&gt;=$P7)</formula>
    </cfRule>
  </conditionalFormatting>
  <pageMargins left="0.45" right="0.45" top="0.5" bottom="0.5" header="0.3" footer="0.3"/>
  <pageSetup scale="74" fitToHeight="2" orientation="landscape" r:id="rId1"/>
  <rowBreaks count="1" manualBreakCount="1">
    <brk id="26" max="20" man="1"/>
  </rowBreaks>
</worksheet>
</file>

<file path=xl/worksheets/sheet4.xml><?xml version="1.0" encoding="utf-8"?>
<worksheet xmlns="http://schemas.openxmlformats.org/spreadsheetml/2006/main" xmlns:r="http://schemas.openxmlformats.org/officeDocument/2006/relationships">
  <sheetPr>
    <tabColor rgb="FFFFFF00"/>
  </sheetPr>
  <dimension ref="A1:N48"/>
  <sheetViews>
    <sheetView view="pageBreakPreview" topLeftCell="A19" zoomScale="90" zoomScaleNormal="100" zoomScaleSheetLayoutView="90" workbookViewId="0">
      <selection activeCell="G18" sqref="G18"/>
    </sheetView>
  </sheetViews>
  <sheetFormatPr defaultRowHeight="15"/>
  <cols>
    <col min="1" max="1" width="4" style="34" bestFit="1" customWidth="1"/>
    <col min="2" max="2" width="14.140625" style="34" customWidth="1"/>
    <col min="3" max="3" width="27.140625" style="34" customWidth="1"/>
    <col min="4" max="4" width="6" style="34" customWidth="1"/>
    <col min="5" max="5" width="7.5703125" style="34" bestFit="1" customWidth="1"/>
    <col min="6" max="6" width="9.140625" style="34" customWidth="1"/>
    <col min="7" max="7" width="7.42578125" style="34" customWidth="1"/>
    <col min="8" max="8" width="10" style="34" customWidth="1"/>
    <col min="9" max="9" width="9.42578125" style="34" customWidth="1"/>
    <col min="10" max="10" width="11.28515625" style="34" bestFit="1" customWidth="1"/>
    <col min="11" max="11" width="5.5703125" style="34" customWidth="1"/>
    <col min="12" max="12" width="5.5703125" style="34" bestFit="1" customWidth="1"/>
    <col min="13" max="13" width="13.5703125" style="34" customWidth="1"/>
    <col min="14" max="16384" width="9.140625" style="34"/>
  </cols>
  <sheetData>
    <row r="1" spans="1:14" ht="28.5">
      <c r="B1" s="118" t="s">
        <v>12</v>
      </c>
      <c r="C1" s="118"/>
      <c r="D1" s="118"/>
      <c r="E1" s="118"/>
      <c r="F1" s="118"/>
      <c r="G1" s="118"/>
      <c r="H1" s="118"/>
      <c r="I1" s="118"/>
      <c r="J1" s="118"/>
      <c r="K1" s="118"/>
      <c r="L1" s="118"/>
      <c r="M1" s="118"/>
    </row>
    <row r="2" spans="1:14" ht="15" customHeight="1">
      <c r="B2" s="35" t="s">
        <v>58</v>
      </c>
      <c r="C2" s="119"/>
      <c r="D2" s="119"/>
      <c r="E2" s="119"/>
      <c r="H2" s="36"/>
      <c r="I2" s="35" t="s">
        <v>59</v>
      </c>
      <c r="J2" s="119"/>
      <c r="K2" s="119"/>
      <c r="L2" s="119"/>
    </row>
    <row r="3" spans="1:14" ht="9.75" customHeight="1" thickBot="1"/>
    <row r="4" spans="1:14" s="37" customFormat="1" ht="44.25" customHeight="1">
      <c r="B4" s="38" t="s">
        <v>53</v>
      </c>
      <c r="C4" s="39" t="s">
        <v>0</v>
      </c>
      <c r="D4" s="40" t="s">
        <v>21</v>
      </c>
      <c r="E4" s="40" t="s">
        <v>65</v>
      </c>
      <c r="F4" s="40" t="s">
        <v>60</v>
      </c>
      <c r="G4" s="38" t="s">
        <v>6</v>
      </c>
      <c r="H4" s="43" t="s">
        <v>10</v>
      </c>
      <c r="I4" s="40" t="s">
        <v>1</v>
      </c>
      <c r="J4" s="42" t="s">
        <v>2</v>
      </c>
      <c r="K4" s="120" t="s">
        <v>9</v>
      </c>
      <c r="L4" s="121"/>
      <c r="M4" s="43" t="s">
        <v>56</v>
      </c>
    </row>
    <row r="5" spans="1:14" s="57" customFormat="1" ht="21.75" customHeight="1" thickBot="1">
      <c r="A5" s="45"/>
      <c r="B5" s="46" t="s">
        <v>54</v>
      </c>
      <c r="C5" s="47"/>
      <c r="D5" s="48"/>
      <c r="E5" s="48" t="s">
        <v>5</v>
      </c>
      <c r="F5" s="48"/>
      <c r="G5" s="46" t="s">
        <v>7</v>
      </c>
      <c r="H5" s="51" t="s">
        <v>11</v>
      </c>
      <c r="I5" s="53"/>
      <c r="J5" s="50" t="s">
        <v>8</v>
      </c>
      <c r="K5" s="48" t="s">
        <v>3</v>
      </c>
      <c r="L5" s="55" t="s">
        <v>4</v>
      </c>
      <c r="M5" s="55" t="s">
        <v>57</v>
      </c>
    </row>
    <row r="6" spans="1:14" ht="21.95" customHeight="1">
      <c r="A6" s="35">
        <v>1</v>
      </c>
      <c r="B6" s="92"/>
      <c r="C6" s="93"/>
      <c r="D6" s="94"/>
      <c r="E6" s="94"/>
      <c r="F6" s="95"/>
      <c r="G6" s="102"/>
      <c r="H6" s="103"/>
      <c r="I6" s="104"/>
      <c r="J6" s="94"/>
      <c r="K6" s="94"/>
      <c r="L6" s="96"/>
      <c r="M6" s="96"/>
      <c r="N6" s="2"/>
    </row>
    <row r="7" spans="1:14" ht="21.95" customHeight="1">
      <c r="A7" s="35">
        <v>2</v>
      </c>
      <c r="B7" s="97"/>
      <c r="C7" s="67"/>
      <c r="D7" s="68"/>
      <c r="E7" s="68"/>
      <c r="F7" s="61"/>
      <c r="G7" s="62"/>
      <c r="H7" s="69"/>
      <c r="I7" s="88"/>
      <c r="J7" s="60"/>
      <c r="K7" s="60"/>
      <c r="L7" s="63"/>
      <c r="M7" s="63"/>
    </row>
    <row r="8" spans="1:14" ht="21.95" customHeight="1">
      <c r="A8" s="35">
        <v>3</v>
      </c>
      <c r="B8" s="97"/>
      <c r="C8" s="67"/>
      <c r="D8" s="68"/>
      <c r="E8" s="68"/>
      <c r="F8" s="70"/>
      <c r="G8" s="62"/>
      <c r="H8" s="69"/>
      <c r="I8" s="60"/>
      <c r="J8" s="60"/>
      <c r="K8" s="60"/>
      <c r="L8" s="63"/>
      <c r="M8" s="63"/>
    </row>
    <row r="9" spans="1:14" ht="21.95" customHeight="1">
      <c r="A9" s="35">
        <v>4</v>
      </c>
      <c r="B9" s="97"/>
      <c r="C9" s="67"/>
      <c r="D9" s="68"/>
      <c r="E9" s="68"/>
      <c r="F9" s="70"/>
      <c r="G9" s="62"/>
      <c r="H9" s="69"/>
      <c r="I9" s="60"/>
      <c r="J9" s="60"/>
      <c r="K9" s="60"/>
      <c r="L9" s="63"/>
      <c r="M9" s="63"/>
    </row>
    <row r="10" spans="1:14" ht="21.95" customHeight="1">
      <c r="A10" s="35">
        <v>5</v>
      </c>
      <c r="B10" s="97"/>
      <c r="C10" s="67"/>
      <c r="D10" s="68"/>
      <c r="E10" s="68"/>
      <c r="F10" s="70"/>
      <c r="G10" s="62"/>
      <c r="H10" s="69"/>
      <c r="I10" s="60"/>
      <c r="J10" s="60"/>
      <c r="K10" s="60"/>
      <c r="L10" s="63"/>
      <c r="M10" s="63"/>
    </row>
    <row r="11" spans="1:14" ht="21.95" customHeight="1">
      <c r="A11" s="35">
        <v>6</v>
      </c>
      <c r="B11" s="97"/>
      <c r="C11" s="67"/>
      <c r="D11" s="68"/>
      <c r="E11" s="68"/>
      <c r="F11" s="70"/>
      <c r="G11" s="62"/>
      <c r="H11" s="63"/>
      <c r="I11" s="60"/>
      <c r="J11" s="60"/>
      <c r="K11" s="60"/>
      <c r="L11" s="63"/>
      <c r="M11" s="63"/>
    </row>
    <row r="12" spans="1:14" ht="21.95" customHeight="1">
      <c r="A12" s="35">
        <v>7</v>
      </c>
      <c r="B12" s="97"/>
      <c r="C12" s="67"/>
      <c r="D12" s="68"/>
      <c r="E12" s="68"/>
      <c r="F12" s="70"/>
      <c r="G12" s="62"/>
      <c r="H12" s="63"/>
      <c r="I12" s="60"/>
      <c r="J12" s="60"/>
      <c r="K12" s="60"/>
      <c r="L12" s="63"/>
      <c r="M12" s="63"/>
    </row>
    <row r="13" spans="1:14" ht="21.95" customHeight="1">
      <c r="A13" s="35">
        <v>8</v>
      </c>
      <c r="B13" s="97"/>
      <c r="C13" s="67"/>
      <c r="D13" s="68"/>
      <c r="E13" s="68"/>
      <c r="F13" s="70"/>
      <c r="G13" s="62"/>
      <c r="H13" s="63"/>
      <c r="I13" s="60"/>
      <c r="J13" s="60"/>
      <c r="K13" s="60"/>
      <c r="L13" s="63"/>
      <c r="M13" s="63"/>
    </row>
    <row r="14" spans="1:14" ht="21.95" customHeight="1">
      <c r="A14" s="35">
        <v>9</v>
      </c>
      <c r="B14" s="97"/>
      <c r="C14" s="67"/>
      <c r="D14" s="68"/>
      <c r="E14" s="68"/>
      <c r="F14" s="70"/>
      <c r="G14" s="62"/>
      <c r="H14" s="63"/>
      <c r="I14" s="60"/>
      <c r="J14" s="60"/>
      <c r="K14" s="60"/>
      <c r="L14" s="63"/>
      <c r="M14" s="63"/>
    </row>
    <row r="15" spans="1:14" ht="21.95" customHeight="1">
      <c r="A15" s="35">
        <v>10</v>
      </c>
      <c r="B15" s="97"/>
      <c r="C15" s="67"/>
      <c r="D15" s="68"/>
      <c r="E15" s="68"/>
      <c r="F15" s="70"/>
      <c r="G15" s="62"/>
      <c r="H15" s="63"/>
      <c r="I15" s="60"/>
      <c r="J15" s="60"/>
      <c r="K15" s="60"/>
      <c r="L15" s="63"/>
      <c r="M15" s="63"/>
    </row>
    <row r="16" spans="1:14" ht="21.95" customHeight="1">
      <c r="A16" s="35">
        <v>11</v>
      </c>
      <c r="B16" s="97"/>
      <c r="C16" s="67"/>
      <c r="D16" s="68"/>
      <c r="E16" s="68"/>
      <c r="F16" s="70"/>
      <c r="G16" s="62"/>
      <c r="H16" s="63"/>
      <c r="I16" s="60"/>
      <c r="J16" s="60"/>
      <c r="K16" s="60"/>
      <c r="L16" s="63"/>
      <c r="M16" s="63"/>
    </row>
    <row r="17" spans="1:13" ht="21.95" customHeight="1">
      <c r="A17" s="35">
        <v>12</v>
      </c>
      <c r="B17" s="97"/>
      <c r="C17" s="67"/>
      <c r="D17" s="68"/>
      <c r="E17" s="68"/>
      <c r="F17" s="70"/>
      <c r="G17" s="62"/>
      <c r="H17" s="63"/>
      <c r="I17" s="60"/>
      <c r="J17" s="60"/>
      <c r="K17" s="60"/>
      <c r="L17" s="63"/>
      <c r="M17" s="63"/>
    </row>
    <row r="18" spans="1:13" ht="21.95" customHeight="1">
      <c r="A18" s="35">
        <v>13</v>
      </c>
      <c r="B18" s="97"/>
      <c r="C18" s="67"/>
      <c r="D18" s="68"/>
      <c r="E18" s="68"/>
      <c r="F18" s="70"/>
      <c r="G18" s="62"/>
      <c r="H18" s="63"/>
      <c r="I18" s="60"/>
      <c r="J18" s="60"/>
      <c r="K18" s="60"/>
      <c r="L18" s="63"/>
      <c r="M18" s="63"/>
    </row>
    <row r="19" spans="1:13" ht="21.95" customHeight="1">
      <c r="A19" s="35">
        <v>14</v>
      </c>
      <c r="B19" s="97"/>
      <c r="C19" s="67"/>
      <c r="D19" s="68"/>
      <c r="E19" s="68"/>
      <c r="F19" s="70"/>
      <c r="G19" s="62"/>
      <c r="H19" s="63"/>
      <c r="I19" s="60"/>
      <c r="J19" s="60"/>
      <c r="K19" s="60"/>
      <c r="L19" s="63"/>
      <c r="M19" s="63"/>
    </row>
    <row r="20" spans="1:13" ht="21.95" customHeight="1">
      <c r="A20" s="35">
        <v>15</v>
      </c>
      <c r="B20" s="97"/>
      <c r="C20" s="67"/>
      <c r="D20" s="68"/>
      <c r="E20" s="68"/>
      <c r="F20" s="70"/>
      <c r="G20" s="62"/>
      <c r="H20" s="63"/>
      <c r="I20" s="60"/>
      <c r="J20" s="60"/>
      <c r="K20" s="60"/>
      <c r="L20" s="63"/>
      <c r="M20" s="63"/>
    </row>
    <row r="21" spans="1:13" ht="21.95" customHeight="1">
      <c r="A21" s="35">
        <v>16</v>
      </c>
      <c r="B21" s="97"/>
      <c r="C21" s="67"/>
      <c r="D21" s="68"/>
      <c r="E21" s="68"/>
      <c r="F21" s="70"/>
      <c r="G21" s="62"/>
      <c r="H21" s="63"/>
      <c r="I21" s="60"/>
      <c r="J21" s="60"/>
      <c r="K21" s="60"/>
      <c r="L21" s="63"/>
      <c r="M21" s="63"/>
    </row>
    <row r="22" spans="1:13" ht="21.95" customHeight="1">
      <c r="A22" s="35">
        <v>17</v>
      </c>
      <c r="B22" s="97"/>
      <c r="C22" s="67"/>
      <c r="D22" s="68"/>
      <c r="E22" s="68"/>
      <c r="F22" s="70"/>
      <c r="G22" s="62"/>
      <c r="H22" s="63"/>
      <c r="I22" s="60"/>
      <c r="J22" s="60"/>
      <c r="K22" s="60"/>
      <c r="L22" s="63"/>
      <c r="M22" s="63"/>
    </row>
    <row r="23" spans="1:13" ht="21.95" customHeight="1">
      <c r="A23" s="35">
        <v>18</v>
      </c>
      <c r="B23" s="97"/>
      <c r="C23" s="67"/>
      <c r="D23" s="68"/>
      <c r="E23" s="68"/>
      <c r="F23" s="70"/>
      <c r="G23" s="62"/>
      <c r="H23" s="63"/>
      <c r="I23" s="60"/>
      <c r="J23" s="60"/>
      <c r="K23" s="60"/>
      <c r="L23" s="63"/>
      <c r="M23" s="63"/>
    </row>
    <row r="24" spans="1:13" ht="21.95" customHeight="1">
      <c r="A24" s="35">
        <v>19</v>
      </c>
      <c r="B24" s="97"/>
      <c r="C24" s="67"/>
      <c r="D24" s="68"/>
      <c r="E24" s="68"/>
      <c r="F24" s="70"/>
      <c r="G24" s="62"/>
      <c r="H24" s="63"/>
      <c r="I24" s="60"/>
      <c r="J24" s="60"/>
      <c r="K24" s="60"/>
      <c r="L24" s="63"/>
      <c r="M24" s="63"/>
    </row>
    <row r="25" spans="1:13" ht="21.95" customHeight="1" thickBot="1">
      <c r="A25" s="35">
        <v>20</v>
      </c>
      <c r="B25" s="97"/>
      <c r="C25" s="67"/>
      <c r="D25" s="68"/>
      <c r="E25" s="68"/>
      <c r="F25" s="70"/>
      <c r="G25" s="62"/>
      <c r="H25" s="63"/>
      <c r="I25" s="60"/>
      <c r="J25" s="60"/>
      <c r="K25" s="60"/>
      <c r="L25" s="63"/>
      <c r="M25" s="63"/>
    </row>
    <row r="26" spans="1:13" s="37" customFormat="1" ht="44.25" customHeight="1">
      <c r="B26" s="38" t="s">
        <v>53</v>
      </c>
      <c r="C26" s="39" t="s">
        <v>0</v>
      </c>
      <c r="D26" s="40" t="s">
        <v>21</v>
      </c>
      <c r="E26" s="40" t="s">
        <v>65</v>
      </c>
      <c r="F26" s="40" t="s">
        <v>60</v>
      </c>
      <c r="G26" s="38" t="s">
        <v>6</v>
      </c>
      <c r="H26" s="43" t="s">
        <v>10</v>
      </c>
      <c r="I26" s="40" t="s">
        <v>1</v>
      </c>
      <c r="J26" s="42" t="s">
        <v>2</v>
      </c>
      <c r="K26" s="120" t="s">
        <v>9</v>
      </c>
      <c r="L26" s="121"/>
      <c r="M26" s="43" t="s">
        <v>56</v>
      </c>
    </row>
    <row r="27" spans="1:13" s="57" customFormat="1" ht="21.75" customHeight="1" thickBot="1">
      <c r="A27" s="45"/>
      <c r="B27" s="46" t="s">
        <v>54</v>
      </c>
      <c r="C27" s="47"/>
      <c r="D27" s="48"/>
      <c r="E27" s="48" t="s">
        <v>5</v>
      </c>
      <c r="F27" s="48"/>
      <c r="G27" s="46" t="s">
        <v>7</v>
      </c>
      <c r="H27" s="51" t="s">
        <v>11</v>
      </c>
      <c r="I27" s="50" t="s">
        <v>8</v>
      </c>
      <c r="J27" s="50" t="s">
        <v>8</v>
      </c>
      <c r="K27" s="48" t="s">
        <v>3</v>
      </c>
      <c r="L27" s="55" t="s">
        <v>4</v>
      </c>
      <c r="M27" s="55" t="s">
        <v>57</v>
      </c>
    </row>
    <row r="28" spans="1:13" ht="21.95" customHeight="1">
      <c r="A28" s="35">
        <v>21</v>
      </c>
      <c r="B28" s="97"/>
      <c r="C28" s="67"/>
      <c r="D28" s="68"/>
      <c r="E28" s="68"/>
      <c r="F28" s="70"/>
      <c r="G28" s="62"/>
      <c r="H28" s="63"/>
      <c r="I28" s="60"/>
      <c r="J28" s="60"/>
      <c r="K28" s="60"/>
      <c r="L28" s="63"/>
      <c r="M28" s="63"/>
    </row>
    <row r="29" spans="1:13" ht="21.95" customHeight="1">
      <c r="A29" s="35">
        <v>22</v>
      </c>
      <c r="B29" s="97"/>
      <c r="C29" s="67"/>
      <c r="D29" s="68"/>
      <c r="E29" s="68"/>
      <c r="F29" s="70"/>
      <c r="G29" s="62"/>
      <c r="H29" s="63"/>
      <c r="I29" s="60"/>
      <c r="J29" s="60"/>
      <c r="K29" s="60"/>
      <c r="L29" s="63"/>
      <c r="M29" s="63"/>
    </row>
    <row r="30" spans="1:13" ht="21.95" customHeight="1">
      <c r="A30" s="35">
        <v>23</v>
      </c>
      <c r="B30" s="97"/>
      <c r="C30" s="67"/>
      <c r="D30" s="68"/>
      <c r="E30" s="68"/>
      <c r="F30" s="70"/>
      <c r="G30" s="62"/>
      <c r="H30" s="63"/>
      <c r="I30" s="60"/>
      <c r="J30" s="60"/>
      <c r="K30" s="60"/>
      <c r="L30" s="63"/>
      <c r="M30" s="63"/>
    </row>
    <row r="31" spans="1:13" ht="21.95" customHeight="1">
      <c r="A31" s="35">
        <v>24</v>
      </c>
      <c r="B31" s="97"/>
      <c r="C31" s="67"/>
      <c r="D31" s="68"/>
      <c r="E31" s="68"/>
      <c r="F31" s="70"/>
      <c r="G31" s="62"/>
      <c r="H31" s="63"/>
      <c r="I31" s="60"/>
      <c r="J31" s="60"/>
      <c r="K31" s="60"/>
      <c r="L31" s="63"/>
      <c r="M31" s="63"/>
    </row>
    <row r="32" spans="1:13" ht="21.95" customHeight="1">
      <c r="A32" s="35">
        <v>25</v>
      </c>
      <c r="B32" s="97"/>
      <c r="C32" s="67"/>
      <c r="D32" s="68"/>
      <c r="E32" s="68"/>
      <c r="F32" s="70"/>
      <c r="G32" s="62"/>
      <c r="H32" s="63"/>
      <c r="I32" s="60"/>
      <c r="J32" s="60"/>
      <c r="K32" s="60"/>
      <c r="L32" s="63"/>
      <c r="M32" s="63"/>
    </row>
    <row r="33" spans="1:13" ht="21.95" customHeight="1">
      <c r="A33" s="35">
        <v>26</v>
      </c>
      <c r="B33" s="97"/>
      <c r="C33" s="67"/>
      <c r="D33" s="68"/>
      <c r="E33" s="68"/>
      <c r="F33" s="70"/>
      <c r="G33" s="62"/>
      <c r="H33" s="63"/>
      <c r="I33" s="60"/>
      <c r="J33" s="60"/>
      <c r="K33" s="60"/>
      <c r="L33" s="63"/>
      <c r="M33" s="63"/>
    </row>
    <row r="34" spans="1:13" ht="21.95" customHeight="1">
      <c r="A34" s="35">
        <v>27</v>
      </c>
      <c r="B34" s="97"/>
      <c r="C34" s="67"/>
      <c r="D34" s="68"/>
      <c r="E34" s="68"/>
      <c r="F34" s="70"/>
      <c r="G34" s="62"/>
      <c r="H34" s="63"/>
      <c r="I34" s="60"/>
      <c r="J34" s="60"/>
      <c r="K34" s="60"/>
      <c r="L34" s="63"/>
      <c r="M34" s="63"/>
    </row>
    <row r="35" spans="1:13" ht="21.95" customHeight="1">
      <c r="A35" s="35">
        <v>28</v>
      </c>
      <c r="B35" s="97"/>
      <c r="C35" s="67"/>
      <c r="D35" s="68"/>
      <c r="E35" s="68"/>
      <c r="F35" s="70"/>
      <c r="G35" s="62"/>
      <c r="H35" s="63"/>
      <c r="I35" s="60"/>
      <c r="J35" s="60"/>
      <c r="K35" s="60"/>
      <c r="L35" s="63"/>
      <c r="M35" s="63"/>
    </row>
    <row r="36" spans="1:13" ht="21.95" customHeight="1">
      <c r="A36" s="35">
        <v>29</v>
      </c>
      <c r="B36" s="97"/>
      <c r="C36" s="67"/>
      <c r="D36" s="68"/>
      <c r="E36" s="68"/>
      <c r="F36" s="70"/>
      <c r="G36" s="62"/>
      <c r="H36" s="63"/>
      <c r="I36" s="60"/>
      <c r="J36" s="60"/>
      <c r="K36" s="60"/>
      <c r="L36" s="63"/>
      <c r="M36" s="63"/>
    </row>
    <row r="37" spans="1:13" ht="21.95" customHeight="1">
      <c r="A37" s="35">
        <v>30</v>
      </c>
      <c r="B37" s="97"/>
      <c r="C37" s="67"/>
      <c r="D37" s="68"/>
      <c r="E37" s="68"/>
      <c r="F37" s="70"/>
      <c r="G37" s="62"/>
      <c r="H37" s="63"/>
      <c r="I37" s="60"/>
      <c r="J37" s="60"/>
      <c r="K37" s="60"/>
      <c r="L37" s="63"/>
      <c r="M37" s="63"/>
    </row>
    <row r="38" spans="1:13" ht="21.95" customHeight="1">
      <c r="A38" s="35">
        <v>31</v>
      </c>
      <c r="B38" s="97"/>
      <c r="C38" s="67"/>
      <c r="D38" s="68"/>
      <c r="E38" s="68"/>
      <c r="F38" s="70"/>
      <c r="G38" s="62"/>
      <c r="H38" s="63"/>
      <c r="I38" s="60"/>
      <c r="J38" s="60"/>
      <c r="K38" s="60"/>
      <c r="L38" s="63"/>
      <c r="M38" s="63"/>
    </row>
    <row r="39" spans="1:13" ht="21.95" customHeight="1">
      <c r="A39" s="35">
        <v>32</v>
      </c>
      <c r="B39" s="97"/>
      <c r="C39" s="67"/>
      <c r="D39" s="68"/>
      <c r="E39" s="68"/>
      <c r="F39" s="70"/>
      <c r="G39" s="62"/>
      <c r="H39" s="63"/>
      <c r="I39" s="60"/>
      <c r="J39" s="60"/>
      <c r="K39" s="60"/>
      <c r="L39" s="63"/>
      <c r="M39" s="63"/>
    </row>
    <row r="40" spans="1:13" ht="21.95" customHeight="1">
      <c r="A40" s="35">
        <v>33</v>
      </c>
      <c r="B40" s="97"/>
      <c r="C40" s="67"/>
      <c r="D40" s="68"/>
      <c r="E40" s="68"/>
      <c r="F40" s="70"/>
      <c r="G40" s="62"/>
      <c r="H40" s="63"/>
      <c r="I40" s="60"/>
      <c r="J40" s="60"/>
      <c r="K40" s="60"/>
      <c r="L40" s="63"/>
      <c r="M40" s="63"/>
    </row>
    <row r="41" spans="1:13" ht="21.95" customHeight="1">
      <c r="A41" s="35">
        <v>34</v>
      </c>
      <c r="B41" s="97"/>
      <c r="C41" s="67"/>
      <c r="D41" s="68"/>
      <c r="E41" s="68"/>
      <c r="F41" s="70"/>
      <c r="G41" s="62"/>
      <c r="H41" s="63"/>
      <c r="I41" s="60"/>
      <c r="J41" s="60"/>
      <c r="K41" s="60"/>
      <c r="L41" s="63"/>
      <c r="M41" s="63"/>
    </row>
    <row r="42" spans="1:13" ht="21.95" customHeight="1">
      <c r="A42" s="35">
        <v>35</v>
      </c>
      <c r="B42" s="97"/>
      <c r="C42" s="67"/>
      <c r="D42" s="68"/>
      <c r="E42" s="68"/>
      <c r="F42" s="70"/>
      <c r="G42" s="62"/>
      <c r="H42" s="63"/>
      <c r="I42" s="60"/>
      <c r="J42" s="60"/>
      <c r="K42" s="60"/>
      <c r="L42" s="63"/>
      <c r="M42" s="63"/>
    </row>
    <row r="43" spans="1:13" ht="21.95" customHeight="1">
      <c r="A43" s="35">
        <v>36</v>
      </c>
      <c r="B43" s="97"/>
      <c r="C43" s="67"/>
      <c r="D43" s="68"/>
      <c r="E43" s="68"/>
      <c r="F43" s="70"/>
      <c r="G43" s="62"/>
      <c r="H43" s="63"/>
      <c r="I43" s="60"/>
      <c r="J43" s="60"/>
      <c r="K43" s="60"/>
      <c r="L43" s="63"/>
      <c r="M43" s="63"/>
    </row>
    <row r="44" spans="1:13" ht="21.95" customHeight="1">
      <c r="A44" s="35">
        <v>37</v>
      </c>
      <c r="B44" s="97"/>
      <c r="C44" s="67"/>
      <c r="D44" s="68"/>
      <c r="E44" s="68"/>
      <c r="F44" s="70"/>
      <c r="G44" s="62"/>
      <c r="H44" s="63"/>
      <c r="I44" s="60"/>
      <c r="J44" s="60"/>
      <c r="K44" s="60"/>
      <c r="L44" s="63"/>
      <c r="M44" s="63"/>
    </row>
    <row r="45" spans="1:13" ht="21.95" customHeight="1">
      <c r="A45" s="35">
        <v>38</v>
      </c>
      <c r="B45" s="97"/>
      <c r="C45" s="67"/>
      <c r="D45" s="68"/>
      <c r="E45" s="68"/>
      <c r="F45" s="70"/>
      <c r="G45" s="62"/>
      <c r="H45" s="63"/>
      <c r="I45" s="60"/>
      <c r="J45" s="60"/>
      <c r="K45" s="60"/>
      <c r="L45" s="63"/>
      <c r="M45" s="63"/>
    </row>
    <row r="46" spans="1:13" ht="21.95" customHeight="1">
      <c r="A46" s="35">
        <v>39</v>
      </c>
      <c r="B46" s="97"/>
      <c r="C46" s="67"/>
      <c r="D46" s="68"/>
      <c r="E46" s="68"/>
      <c r="F46" s="70"/>
      <c r="G46" s="62"/>
      <c r="H46" s="63"/>
      <c r="I46" s="60"/>
      <c r="J46" s="60"/>
      <c r="K46" s="60"/>
      <c r="L46" s="63"/>
      <c r="M46" s="63"/>
    </row>
    <row r="47" spans="1:13" ht="21.95" customHeight="1" thickBot="1">
      <c r="A47" s="35">
        <v>40</v>
      </c>
      <c r="B47" s="98"/>
      <c r="C47" s="99"/>
      <c r="D47" s="100"/>
      <c r="E47" s="100"/>
      <c r="F47" s="101"/>
      <c r="G47" s="71"/>
      <c r="H47" s="73"/>
      <c r="I47" s="72"/>
      <c r="J47" s="72"/>
      <c r="K47" s="72"/>
      <c r="L47" s="73"/>
      <c r="M47" s="73"/>
    </row>
    <row r="48" spans="1:13">
      <c r="B48" s="2"/>
      <c r="C48" s="2"/>
      <c r="D48" s="2"/>
      <c r="E48" s="2"/>
      <c r="F48" s="2"/>
      <c r="G48" s="2"/>
      <c r="H48" s="2"/>
      <c r="I48" s="2"/>
      <c r="J48" s="2"/>
      <c r="K48" s="2"/>
      <c r="L48" s="2"/>
    </row>
  </sheetData>
  <mergeCells count="5">
    <mergeCell ref="K26:L26"/>
    <mergeCell ref="B1:M1"/>
    <mergeCell ref="C2:E2"/>
    <mergeCell ref="J2:L2"/>
    <mergeCell ref="K4:L4"/>
  </mergeCells>
  <conditionalFormatting sqref="H6:H25 H28:H47">
    <cfRule type="expression" dxfId="69" priority="10">
      <formula>#REF!=TRUE</formula>
    </cfRule>
  </conditionalFormatting>
  <conditionalFormatting sqref="G6:G25 G28:G47">
    <cfRule type="expression" dxfId="68" priority="11">
      <formula>$G6&gt;=#REF!</formula>
    </cfRule>
    <cfRule type="expression" dxfId="67" priority="12">
      <formula>$G6&lt;#REF!</formula>
    </cfRule>
  </conditionalFormatting>
  <conditionalFormatting sqref="I6:I25 I28:I47">
    <cfRule type="expression" dxfId="66" priority="13">
      <formula>$I6&lt;#REF!</formula>
    </cfRule>
    <cfRule type="expression" dxfId="65" priority="14">
      <formula>$I6&gt;=#REF!</formula>
    </cfRule>
  </conditionalFormatting>
  <conditionalFormatting sqref="J6:J25 J28:J47">
    <cfRule type="expression" dxfId="64" priority="15">
      <formula>$J6&gt;=#REF!</formula>
    </cfRule>
    <cfRule type="expression" dxfId="63" priority="16">
      <formula>$J6&lt;#REF!</formula>
    </cfRule>
  </conditionalFormatting>
  <conditionalFormatting sqref="K6:L25 K28:L47">
    <cfRule type="expression" dxfId="62" priority="20">
      <formula>#REF!&lt;#REF!</formula>
    </cfRule>
    <cfRule type="expression" dxfId="61" priority="21">
      <formula>#REF!&gt;=#REF!</formula>
    </cfRule>
  </conditionalFormatting>
  <pageMargins left="0.45" right="0.45" top="0.5" bottom="0.5" header="0.3" footer="0.3"/>
  <pageSetup scale="98" fitToHeight="2" orientation="landscape" r:id="rId1"/>
  <rowBreaks count="1" manualBreakCount="1">
    <brk id="2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HFZ Standards</vt:lpstr>
      <vt:lpstr>Smart Score Sheet (20m)</vt:lpstr>
      <vt:lpstr>Smart Score Sheet (15m)</vt:lpstr>
      <vt:lpstr>Manual Score Sheet</vt:lpstr>
      <vt:lpstr>'Manual Score Sheet'!Print_Area</vt:lpstr>
      <vt:lpstr>'Smart Score Sheet (15m)'!Print_Area</vt:lpstr>
      <vt:lpstr>'Smart Score Sheet (20m)'!Print_Area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Joanna</dc:creator>
  <cp:lastModifiedBy>jlee</cp:lastModifiedBy>
  <cp:lastPrinted>2016-02-10T21:56:49Z</cp:lastPrinted>
  <dcterms:created xsi:type="dcterms:W3CDTF">2010-08-18T17:16:17Z</dcterms:created>
  <dcterms:modified xsi:type="dcterms:W3CDTF">2016-03-01T22:29:08Z</dcterms:modified>
</cp:coreProperties>
</file>